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gentura2020.sharepoint.com/sites/KKS/Bendrai naudojami dokumentai/INFORMACIJOS MAINU CENTRAS/ŠESD ataskaitos/2024 m/Orlaivių naudotojai/"/>
    </mc:Choice>
  </mc:AlternateContent>
  <xr:revisionPtr revIDLastSave="264" documentId="13_ncr:1_{CCCBA359-7A55-40D9-8195-1864FD506B68}" xr6:coauthVersionLast="47" xr6:coauthVersionMax="47" xr10:uidLastSave="{4198BCF1-B453-4E27-88D7-D8B273487CB4}"/>
  <bookViews>
    <workbookView xWindow="-120" yWindow="-120" windowWidth="29040" windowHeight="15720" tabRatio="598" xr2:uid="{00000000-000D-0000-FFFF-FFFF00000000}"/>
  </bookViews>
  <sheets>
    <sheet name="2024 m. ŠESD suvestinė" sheetId="1" r:id="rId1"/>
  </sheets>
  <externalReferences>
    <externalReference r:id="rId2"/>
    <externalReference r:id="rId3"/>
  </externalReferences>
  <definedNames>
    <definedName name="_xlnm._FilterDatabase" localSheetId="0" hidden="1">'2024 m. ŠESD suvestinė'!$A$4:$U$6</definedName>
    <definedName name="CONTR_onlyCORSIA">'[1]Identification and description'!$M$38</definedName>
    <definedName name="EUconst_ListCRF1">[2]EUwideConstants!$B$307:$B$336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1" l="1"/>
  <c r="I11" i="1"/>
  <c r="G11" i="1"/>
  <c r="C2" i="1" l="1"/>
  <c r="T11" i="1"/>
  <c r="U11" i="1"/>
  <c r="A6" i="1" l="1"/>
  <c r="C1" i="1" s="1"/>
</calcChain>
</file>

<file path=xl/sharedStrings.xml><?xml version="1.0" encoding="utf-8"?>
<sst xmlns="http://schemas.openxmlformats.org/spreadsheetml/2006/main" count="77" uniqueCount="36">
  <si>
    <t>Ataskaitas pateikusių orlaivių naudotojų skaičius</t>
  </si>
  <si>
    <t>Mažieji teršėjai (&lt; 25000 t CO2 visoje taikymo srityje)</t>
  </si>
  <si>
    <t>Eil Nr.</t>
  </si>
  <si>
    <t>Įmonės pavadinimas</t>
  </si>
  <si>
    <t>Plano patvirtinimo data</t>
  </si>
  <si>
    <t>Unikalus orlaivių naudotojo kodas</t>
  </si>
  <si>
    <t>Mažasis teršėjas?</t>
  </si>
  <si>
    <t>Skrydžiai*</t>
  </si>
  <si>
    <t>Skrydžių skaičius</t>
  </si>
  <si>
    <t>Kuro rūšis</t>
  </si>
  <si>
    <t>Kuro sunaudojimas</t>
  </si>
  <si>
    <t>Kuro kiekio mato vienetas</t>
  </si>
  <si>
    <t>GŠV</t>
  </si>
  <si>
    <t>GŠV mato vienetas</t>
  </si>
  <si>
    <t>ITF</t>
  </si>
  <si>
    <t>ITF mato vienetas</t>
  </si>
  <si>
    <t>Biomasės kiekis</t>
  </si>
  <si>
    <t>BioC mato vienetas</t>
  </si>
  <si>
    <t>netvarios BioC</t>
  </si>
  <si>
    <t>netvarios BioC mato vienetas</t>
  </si>
  <si>
    <t>Iškastinio kuro kilmės CO2(e) (t)</t>
  </si>
  <si>
    <t>Biomasės kilmės CO2(e) (t)</t>
  </si>
  <si>
    <t>Netvarios biomasės kilmės CO2(e) (t)</t>
  </si>
  <si>
    <t>UAB "GetJet Airlines"</t>
  </si>
  <si>
    <t>Ne</t>
  </si>
  <si>
    <t>Vidaus</t>
  </si>
  <si>
    <t>Reaktyvinis žibalas</t>
  </si>
  <si>
    <t>t</t>
  </si>
  <si>
    <t>GJ/t</t>
  </si>
  <si>
    <t>tCO2/t</t>
  </si>
  <si>
    <t>%</t>
  </si>
  <si>
    <t>EEE</t>
  </si>
  <si>
    <t>UAB "Avion Express"</t>
  </si>
  <si>
    <t>Iš viso:</t>
  </si>
  <si>
    <t>* Vidaus skrydžiai - tokie, kuriuos vykdant pakilimas ir nusileidimas vyksta toje pačioje šalyje; EEE - Europos ekonominė erdvė</t>
  </si>
  <si>
    <t>UAB "Heston Airlines"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</si>
</sst>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</font>
    <font>
      <sz val="8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 applyNumberFormat="0" applyFont="0" applyFill="0" applyBorder="0" applyProtection="0">
      <alignment horizontal="left" vertical="center" indent="5"/>
    </xf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0" applyNumberFormat="0" applyBorder="0" applyAlignment="0" applyProtection="0"/>
    <xf numFmtId="0" fontId="7" fillId="9" borderId="2" applyNumberFormat="0" applyAlignment="0" applyProtection="0"/>
    <xf numFmtId="0" fontId="8" fillId="0" borderId="3" applyNumberFormat="0" applyFill="0" applyAlignment="0" applyProtection="0"/>
    <xf numFmtId="0" fontId="9" fillId="10" borderId="0" applyNumberFormat="0" applyBorder="0" applyAlignment="0" applyProtection="0"/>
    <xf numFmtId="0" fontId="4" fillId="11" borderId="4" applyNumberFormat="0" applyFont="0" applyAlignment="0" applyProtection="0"/>
    <xf numFmtId="0" fontId="4" fillId="0" borderId="0"/>
    <xf numFmtId="0" fontId="3" fillId="0" borderId="0"/>
    <xf numFmtId="4" fontId="10" fillId="0" borderId="0"/>
    <xf numFmtId="0" fontId="11" fillId="12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7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12" fontId="21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49" fontId="19" fillId="13" borderId="1" xfId="0" applyNumberFormat="1" applyFont="1" applyFill="1" applyBorder="1" applyAlignment="1">
      <alignment horizontal="center" vertical="center" wrapText="1" shrinkToFit="1"/>
    </xf>
    <xf numFmtId="0" fontId="17" fillId="14" borderId="0" xfId="0" applyFont="1" applyFill="1" applyAlignment="1">
      <alignment horizontal="center" vertical="center"/>
    </xf>
    <xf numFmtId="0" fontId="17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9" fillId="15" borderId="0" xfId="0" applyFont="1" applyFill="1" applyAlignment="1">
      <alignment horizontal="right"/>
    </xf>
    <xf numFmtId="2" fontId="17" fillId="14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4" fontId="17" fillId="14" borderId="1" xfId="0" applyNumberFormat="1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right"/>
    </xf>
    <xf numFmtId="0" fontId="21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7" fillId="14" borderId="8" xfId="0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/>
    </xf>
  </cellXfs>
  <cellStyles count="32">
    <cellStyle name="5x indented GHG Textfiels" xfId="4" xr:uid="{00000000-0005-0000-0000-000000000000}"/>
    <cellStyle name="Accent1" xfId="5" xr:uid="{00000000-0005-0000-0000-000001000000}"/>
    <cellStyle name="Accent2" xfId="6" xr:uid="{00000000-0005-0000-0000-000002000000}"/>
    <cellStyle name="Accent3" xfId="7" xr:uid="{00000000-0005-0000-0000-000003000000}"/>
    <cellStyle name="Accent4" xfId="8" xr:uid="{00000000-0005-0000-0000-000004000000}"/>
    <cellStyle name="Accent5" xfId="9" xr:uid="{00000000-0005-0000-0000-000005000000}"/>
    <cellStyle name="Accent6" xfId="10" xr:uid="{00000000-0005-0000-0000-000006000000}"/>
    <cellStyle name="Bad" xfId="11" xr:uid="{00000000-0005-0000-0000-000007000000}"/>
    <cellStyle name="Check Cell" xfId="12" xr:uid="{00000000-0005-0000-0000-000008000000}"/>
    <cellStyle name="Good" xfId="19" xr:uid="{00000000-0005-0000-0000-000009000000}"/>
    <cellStyle name="Heading 1" xfId="20" xr:uid="{00000000-0005-0000-0000-00000A000000}"/>
    <cellStyle name="Heading 2" xfId="21" xr:uid="{00000000-0005-0000-0000-00000B000000}"/>
    <cellStyle name="Heading 3" xfId="22" xr:uid="{00000000-0005-0000-0000-00000C000000}"/>
    <cellStyle name="Heading 4" xfId="23" xr:uid="{00000000-0005-0000-0000-00000D000000}"/>
    <cellStyle name="Hipersaitas 2" xfId="31" xr:uid="{00000000-0005-0000-0000-00000E000000}"/>
    <cellStyle name="Įprastas" xfId="0" builtinId="0"/>
    <cellStyle name="Įprastas 2" xfId="2" xr:uid="{00000000-0005-0000-0000-000010000000}"/>
    <cellStyle name="Įprastas 3" xfId="3" xr:uid="{00000000-0005-0000-0000-000011000000}"/>
    <cellStyle name="Įprastas 3 2" xfId="28" xr:uid="{00000000-0005-0000-0000-000012000000}"/>
    <cellStyle name="Įprastas 3 3" xfId="26" xr:uid="{00000000-0005-0000-0000-000013000000}"/>
    <cellStyle name="Įprastas 4" xfId="25" xr:uid="{00000000-0005-0000-0000-000014000000}"/>
    <cellStyle name="Įprastas 4 2" xfId="27" xr:uid="{00000000-0005-0000-0000-000015000000}"/>
    <cellStyle name="Įprastas 5" xfId="29" xr:uid="{00000000-0005-0000-0000-000016000000}"/>
    <cellStyle name="Įprastas 6" xfId="30" xr:uid="{00000000-0005-0000-0000-000017000000}"/>
    <cellStyle name="Linked Cell" xfId="13" xr:uid="{00000000-0005-0000-0000-000018000000}"/>
    <cellStyle name="Neutral" xfId="14" xr:uid="{00000000-0005-0000-0000-000019000000}"/>
    <cellStyle name="Normal 2" xfId="1" xr:uid="{00000000-0005-0000-0000-00001A000000}"/>
    <cellStyle name="Note" xfId="15" xr:uid="{00000000-0005-0000-0000-00001B000000}"/>
    <cellStyle name="Standard 2" xfId="16" xr:uid="{00000000-0005-0000-0000-00001D000000}"/>
    <cellStyle name="Standard_Outline NIMs template 10-09-30" xfId="17" xr:uid="{00000000-0005-0000-0000-00001E000000}"/>
    <cellStyle name="Title" xfId="24" xr:uid="{00000000-0005-0000-0000-00001F000000}"/>
    <cellStyle name="Обычный_CRF2002 (1)" xfId="18" xr:uid="{00000000-0005-0000-0000-000020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gentura2020.sharepoint.com/sites/KKS/Bendrai%20naudojami%20dokumentai/INFORMACIJOS%20MAINU%20CENTRAS/&#352;ESD%20ataskaitos/2024%20m/Orlaivi&#371;%20naudotojai/UAB%20GetJet%20Airlines/GetJet%20Airlines%20UAB-ID%2043681-AEM%20REPORT%202024-ISSUED.xlsx" TargetMode="External"/><Relationship Id="rId2" Type="http://schemas.microsoft.com/office/2019/04/relationships/externalLinkLongPath" Target="UAB%20GetJet%20Airlines/GetJet%20Airlines%20UAB-ID%2043681-AEM%20REPORT%202024-ISSUED.xlsx?B7488B81" TargetMode="External"/><Relationship Id="rId1" Type="http://schemas.openxmlformats.org/officeDocument/2006/relationships/externalLinkPath" Target="file:///\\B7488B81\GetJet%20Airlines%20UAB-ID%2043681-AEM%20REPORT%202024-ISSU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le/AppData/Local/Temp/ataskaitos%20tikrinimui/birstono%20siluma/&#352;ESD%20ataskaita%20u&#382;%202018%20met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ntents"/>
      <sheetName val="Guidelines and conditions"/>
      <sheetName val="Identification and description"/>
      <sheetName val="Emissions overview"/>
      <sheetName val="Emissions Data"/>
      <sheetName val="Aircraft Data"/>
      <sheetName val="MS specific content"/>
      <sheetName val="Annex Aerodromes"/>
      <sheetName val="FEETS Application"/>
      <sheetName val="Annex"/>
      <sheetName val="CORSIA emissions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>
        <row r="38">
          <cell r="M38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_Contents"/>
      <sheetName val="b_Guidelines and conditions"/>
      <sheetName val="A_Operator&amp;Inst.ID"/>
      <sheetName val="B_InstallationDescription"/>
      <sheetName val="C_SourceStreams"/>
      <sheetName val="D_MeasurementBasedApproaches"/>
      <sheetName val="E_Fall-backApproach"/>
      <sheetName val="F_PFC"/>
      <sheetName val="G_DataGaps"/>
      <sheetName val="H_AdditionalInformation"/>
      <sheetName val="I_Summary"/>
      <sheetName val="J_Accounting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zoomScaleNormal="100" workbookViewId="0">
      <selection activeCell="A4" sqref="A4"/>
    </sheetView>
  </sheetViews>
  <sheetFormatPr defaultColWidth="9.140625" defaultRowHeight="15" x14ac:dyDescent="0.25"/>
  <cols>
    <col min="1" max="1" width="9" style="5" customWidth="1"/>
    <col min="2" max="2" width="49.5703125" style="5" customWidth="1"/>
    <col min="3" max="3" width="14.7109375" style="16" customWidth="1"/>
    <col min="4" max="4" width="19" style="16" customWidth="1"/>
    <col min="5" max="5" width="11.85546875" style="1" customWidth="1"/>
    <col min="6" max="6" width="16.7109375" style="5" customWidth="1"/>
    <col min="7" max="7" width="12" style="1" customWidth="1"/>
    <col min="8" max="8" width="20" style="5" customWidth="1"/>
    <col min="9" max="9" width="16.140625" style="1" customWidth="1"/>
    <col min="10" max="12" width="10.7109375" style="1" customWidth="1"/>
    <col min="13" max="13" width="9.28515625" style="1" bestFit="1" customWidth="1"/>
    <col min="14" max="14" width="9.140625" style="1"/>
    <col min="15" max="15" width="9.28515625" style="1" bestFit="1" customWidth="1"/>
    <col min="16" max="16" width="9.140625" style="1"/>
    <col min="17" max="17" width="9.28515625" style="1" bestFit="1" customWidth="1"/>
    <col min="18" max="18" width="9.140625" style="1"/>
    <col min="19" max="19" width="13.85546875" style="1" customWidth="1"/>
    <col min="20" max="21" width="12.5703125" style="1" customWidth="1"/>
    <col min="22" max="22" width="11.28515625" style="5" hidden="1" customWidth="1"/>
    <col min="23" max="23" width="0" style="5" hidden="1" customWidth="1"/>
    <col min="24" max="24" width="9.140625" style="5"/>
    <col min="25" max="25" width="12.5703125" style="5" bestFit="1" customWidth="1"/>
    <col min="26" max="27" width="9.140625" style="5"/>
    <col min="28" max="28" width="15.140625" style="5" customWidth="1"/>
    <col min="29" max="16384" width="9.140625" style="5"/>
  </cols>
  <sheetData>
    <row r="1" spans="1:23" ht="15.75" x14ac:dyDescent="0.25">
      <c r="A1" s="2"/>
      <c r="B1" s="3" t="s">
        <v>0</v>
      </c>
      <c r="C1" s="13">
        <f>COUNT(A5:A10)</f>
        <v>3</v>
      </c>
      <c r="D1" s="15"/>
      <c r="E1" s="17"/>
      <c r="F1" s="4"/>
      <c r="G1" s="17"/>
      <c r="H1" s="4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3" ht="15.75" x14ac:dyDescent="0.25">
      <c r="A2" s="4"/>
      <c r="B2" s="3" t="s">
        <v>1</v>
      </c>
      <c r="C2" s="19">
        <f>COUNTIF(E5:E10, "Taip")</f>
        <v>0</v>
      </c>
      <c r="D2" s="15"/>
      <c r="E2" s="17"/>
      <c r="F2" s="4"/>
      <c r="G2" s="17"/>
      <c r="H2" s="4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3" ht="15.75" x14ac:dyDescent="0.25">
      <c r="A3" s="4"/>
      <c r="B3" s="4"/>
      <c r="C3" s="15"/>
      <c r="D3" s="15"/>
      <c r="E3" s="17"/>
      <c r="F3" s="4"/>
      <c r="G3" s="17"/>
      <c r="H3" s="4"/>
      <c r="I3" s="17"/>
      <c r="J3" s="17"/>
      <c r="K3" s="17"/>
      <c r="L3" s="17"/>
      <c r="M3" s="17"/>
      <c r="N3" s="17"/>
      <c r="O3" s="17"/>
      <c r="P3" s="17"/>
      <c r="Q3" s="17"/>
      <c r="R3" s="17"/>
      <c r="S3" s="27"/>
      <c r="T3" s="17"/>
      <c r="U3" s="17"/>
    </row>
    <row r="4" spans="1:23" s="7" customFormat="1" ht="63" x14ac:dyDescent="0.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6"/>
      <c r="W4" s="6"/>
    </row>
    <row r="5" spans="1:23" s="1" customFormat="1" x14ac:dyDescent="0.25">
      <c r="A5" s="11">
        <v>1</v>
      </c>
      <c r="B5" s="11" t="s">
        <v>23</v>
      </c>
      <c r="C5" s="18">
        <v>44347</v>
      </c>
      <c r="D5" s="12">
        <v>43681</v>
      </c>
      <c r="E5" s="12" t="s">
        <v>24</v>
      </c>
      <c r="F5" s="11" t="s">
        <v>25</v>
      </c>
      <c r="G5" s="12">
        <v>3</v>
      </c>
      <c r="H5" s="11" t="s">
        <v>26</v>
      </c>
      <c r="I5" s="14">
        <v>5.6586180000000006</v>
      </c>
      <c r="J5" s="28" t="s">
        <v>27</v>
      </c>
      <c r="K5" s="12">
        <v>44.1</v>
      </c>
      <c r="L5" s="12" t="s">
        <v>28</v>
      </c>
      <c r="M5" s="12">
        <v>3.16</v>
      </c>
      <c r="N5" s="12" t="s">
        <v>29</v>
      </c>
      <c r="O5" s="12">
        <v>0</v>
      </c>
      <c r="P5" s="12" t="s">
        <v>30</v>
      </c>
      <c r="Q5" s="12">
        <v>0</v>
      </c>
      <c r="R5" s="12" t="s">
        <v>30</v>
      </c>
      <c r="S5" s="14">
        <v>17.881232880000002</v>
      </c>
      <c r="T5" s="14">
        <v>0</v>
      </c>
      <c r="U5" s="14">
        <v>0</v>
      </c>
      <c r="V5" s="10"/>
      <c r="W5" s="10"/>
    </row>
    <row r="6" spans="1:23" s="1" customFormat="1" x14ac:dyDescent="0.25">
      <c r="A6" s="11" t="str">
        <f>IF(B6=B5,"",COUNTIF($A$5:A5,"&gt;0")+1)</f>
        <v/>
      </c>
      <c r="B6" s="11" t="s">
        <v>23</v>
      </c>
      <c r="C6" s="18"/>
      <c r="D6" s="12">
        <v>43681</v>
      </c>
      <c r="E6" s="12"/>
      <c r="F6" s="11" t="s">
        <v>31</v>
      </c>
      <c r="G6" s="12">
        <v>148</v>
      </c>
      <c r="H6" s="11" t="s">
        <v>26</v>
      </c>
      <c r="I6" s="14">
        <v>1455.1315730000003</v>
      </c>
      <c r="J6" s="28" t="s">
        <v>27</v>
      </c>
      <c r="K6" s="12">
        <v>44.1</v>
      </c>
      <c r="L6" s="12" t="s">
        <v>28</v>
      </c>
      <c r="M6" s="12">
        <v>3.16</v>
      </c>
      <c r="N6" s="12" t="s">
        <v>29</v>
      </c>
      <c r="O6" s="12">
        <v>0</v>
      </c>
      <c r="P6" s="12" t="s">
        <v>30</v>
      </c>
      <c r="Q6" s="12">
        <v>0</v>
      </c>
      <c r="R6" s="12" t="s">
        <v>30</v>
      </c>
      <c r="S6" s="14">
        <v>4598.2157706800008</v>
      </c>
      <c r="T6" s="14">
        <v>0</v>
      </c>
      <c r="U6" s="14">
        <v>0</v>
      </c>
      <c r="V6" s="10"/>
      <c r="W6" s="10"/>
    </row>
    <row r="7" spans="1:23" s="1" customFormat="1" x14ac:dyDescent="0.25">
      <c r="A7" s="11">
        <v>2</v>
      </c>
      <c r="B7" s="11" t="s">
        <v>32</v>
      </c>
      <c r="C7" s="18">
        <v>44824</v>
      </c>
      <c r="D7" s="12">
        <v>48075</v>
      </c>
      <c r="E7" s="12" t="s">
        <v>24</v>
      </c>
      <c r="F7" s="11" t="s">
        <v>25</v>
      </c>
      <c r="G7" s="12">
        <v>6</v>
      </c>
      <c r="H7" s="11" t="s">
        <v>26</v>
      </c>
      <c r="I7" s="14">
        <v>8.58</v>
      </c>
      <c r="J7" s="28" t="s">
        <v>27</v>
      </c>
      <c r="K7" s="12">
        <v>44.1</v>
      </c>
      <c r="L7" s="12" t="s">
        <v>28</v>
      </c>
      <c r="M7" s="12">
        <v>3.16</v>
      </c>
      <c r="N7" s="12" t="s">
        <v>29</v>
      </c>
      <c r="O7" s="12">
        <v>0</v>
      </c>
      <c r="P7" s="12" t="s">
        <v>30</v>
      </c>
      <c r="Q7" s="12">
        <v>0</v>
      </c>
      <c r="R7" s="12" t="s">
        <v>30</v>
      </c>
      <c r="S7" s="14">
        <v>27.1128</v>
      </c>
      <c r="T7" s="14">
        <v>0</v>
      </c>
      <c r="U7" s="14">
        <v>0</v>
      </c>
      <c r="V7" s="10"/>
      <c r="W7" s="10"/>
    </row>
    <row r="8" spans="1:23" s="1" customFormat="1" x14ac:dyDescent="0.25">
      <c r="A8" s="11"/>
      <c r="B8" s="11" t="s">
        <v>32</v>
      </c>
      <c r="C8" s="18"/>
      <c r="D8" s="12">
        <v>48075</v>
      </c>
      <c r="E8" s="12"/>
      <c r="F8" s="11" t="s">
        <v>31</v>
      </c>
      <c r="G8" s="12">
        <v>415</v>
      </c>
      <c r="H8" s="11" t="s">
        <v>26</v>
      </c>
      <c r="I8" s="14">
        <v>3126.2700000000004</v>
      </c>
      <c r="J8" s="28" t="s">
        <v>27</v>
      </c>
      <c r="K8" s="12">
        <v>44.1</v>
      </c>
      <c r="L8" s="12" t="s">
        <v>28</v>
      </c>
      <c r="M8" s="12">
        <v>3.16</v>
      </c>
      <c r="N8" s="12" t="s">
        <v>29</v>
      </c>
      <c r="O8" s="12">
        <v>0</v>
      </c>
      <c r="P8" s="12" t="s">
        <v>30</v>
      </c>
      <c r="Q8" s="12">
        <v>0</v>
      </c>
      <c r="R8" s="12" t="s">
        <v>30</v>
      </c>
      <c r="S8" s="14">
        <v>9879.0131999999994</v>
      </c>
      <c r="T8" s="14">
        <v>0</v>
      </c>
      <c r="U8" s="14">
        <v>0</v>
      </c>
      <c r="V8" s="10"/>
      <c r="W8" s="10"/>
    </row>
    <row r="9" spans="1:23" s="1" customFormat="1" x14ac:dyDescent="0.25">
      <c r="A9" s="11">
        <v>3</v>
      </c>
      <c r="B9" s="11" t="s">
        <v>35</v>
      </c>
      <c r="C9" s="18">
        <v>45190</v>
      </c>
      <c r="D9" s="12">
        <v>48372</v>
      </c>
      <c r="E9" s="12" t="s">
        <v>24</v>
      </c>
      <c r="F9" s="11" t="s">
        <v>25</v>
      </c>
      <c r="G9" s="12">
        <v>7</v>
      </c>
      <c r="H9" s="11" t="s">
        <v>26</v>
      </c>
      <c r="I9" s="14">
        <v>12.247</v>
      </c>
      <c r="J9" s="28" t="s">
        <v>27</v>
      </c>
      <c r="K9" s="12">
        <v>44.1</v>
      </c>
      <c r="L9" s="12" t="s">
        <v>28</v>
      </c>
      <c r="M9" s="12">
        <v>3.16</v>
      </c>
      <c r="N9" s="12" t="s">
        <v>29</v>
      </c>
      <c r="O9" s="12">
        <v>0</v>
      </c>
      <c r="P9" s="12" t="s">
        <v>30</v>
      </c>
      <c r="Q9" s="12">
        <v>0</v>
      </c>
      <c r="R9" s="12" t="s">
        <v>30</v>
      </c>
      <c r="S9" s="14">
        <v>38.700520000000004</v>
      </c>
      <c r="T9" s="14">
        <v>0</v>
      </c>
      <c r="U9" s="14">
        <v>0</v>
      </c>
      <c r="V9" s="10"/>
      <c r="W9" s="10"/>
    </row>
    <row r="10" spans="1:23" s="1" customFormat="1" x14ac:dyDescent="0.25">
      <c r="A10" s="11"/>
      <c r="B10" s="11" t="s">
        <v>35</v>
      </c>
      <c r="C10" s="18"/>
      <c r="D10" s="12">
        <v>48372</v>
      </c>
      <c r="E10" s="12"/>
      <c r="F10" s="11" t="s">
        <v>31</v>
      </c>
      <c r="G10" s="12">
        <v>380</v>
      </c>
      <c r="H10" s="11" t="s">
        <v>26</v>
      </c>
      <c r="I10" s="14">
        <v>3028.4319999999993</v>
      </c>
      <c r="J10" s="28" t="s">
        <v>27</v>
      </c>
      <c r="K10" s="12">
        <v>44.1</v>
      </c>
      <c r="L10" s="12" t="s">
        <v>28</v>
      </c>
      <c r="M10" s="12">
        <v>3.16</v>
      </c>
      <c r="N10" s="12" t="s">
        <v>29</v>
      </c>
      <c r="O10" s="12">
        <v>0</v>
      </c>
      <c r="P10" s="12" t="s">
        <v>30</v>
      </c>
      <c r="Q10" s="12">
        <v>0</v>
      </c>
      <c r="R10" s="12" t="s">
        <v>30</v>
      </c>
      <c r="S10" s="14">
        <v>9569.8451199999981</v>
      </c>
      <c r="T10" s="14">
        <v>0</v>
      </c>
      <c r="U10" s="14">
        <v>0</v>
      </c>
      <c r="V10" s="10"/>
      <c r="W10" s="10"/>
    </row>
    <row r="11" spans="1:23" s="8" customFormat="1" x14ac:dyDescent="0.25">
      <c r="B11" s="20" t="s">
        <v>33</v>
      </c>
      <c r="C11" s="21"/>
      <c r="D11" s="21"/>
      <c r="E11" s="21"/>
      <c r="F11" s="22"/>
      <c r="G11" s="23">
        <f>SUM(G5:G10)</f>
        <v>959</v>
      </c>
      <c r="H11" s="20"/>
      <c r="I11" s="24">
        <f>SUM(I5:I10)</f>
        <v>7636.3191910000005</v>
      </c>
      <c r="J11" s="23" t="s">
        <v>27</v>
      </c>
      <c r="K11" s="23"/>
      <c r="L11" s="23"/>
      <c r="M11" s="23"/>
      <c r="N11" s="23"/>
      <c r="O11" s="23"/>
      <c r="P11" s="23"/>
      <c r="Q11" s="23"/>
      <c r="R11" s="23"/>
      <c r="S11" s="25">
        <f>SUM(S5:S10)</f>
        <v>24130.768643559997</v>
      </c>
      <c r="T11" s="25">
        <f>SUM(T5:T8)</f>
        <v>0</v>
      </c>
      <c r="U11" s="25">
        <f>SUM(U5:U8)</f>
        <v>0</v>
      </c>
      <c r="V11" s="1"/>
      <c r="W11" s="1"/>
    </row>
    <row r="12" spans="1:23" x14ac:dyDescent="0.25">
      <c r="S12" s="26"/>
    </row>
    <row r="13" spans="1:23" x14ac:dyDescent="0.25">
      <c r="B13" s="5" t="s">
        <v>34</v>
      </c>
      <c r="I13" s="26"/>
      <c r="S13" s="26"/>
    </row>
    <row r="15" spans="1:23" x14ac:dyDescent="0.25">
      <c r="I15" s="26"/>
      <c r="S15" s="26"/>
    </row>
    <row r="16" spans="1:23" x14ac:dyDescent="0.25">
      <c r="C16" s="29"/>
      <c r="S16" s="26"/>
    </row>
    <row r="17" spans="3:3" x14ac:dyDescent="0.25">
      <c r="C17" s="29"/>
    </row>
    <row r="18" spans="3:3" x14ac:dyDescent="0.25">
      <c r="C18" s="29"/>
    </row>
  </sheetData>
  <autoFilter ref="A4:U6" xr:uid="{00000000-0009-0000-0000-000000000000}"/>
  <phoneticPr fontId="2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299FE017BEBEF41B597E9A3C9B3C432" ma:contentTypeVersion="19" ma:contentTypeDescription="Kurkite naują dokumentą." ma:contentTypeScope="" ma:versionID="af673050318c5610b923241023f8d89d">
  <xsd:schema xmlns:xsd="http://www.w3.org/2001/XMLSchema" xmlns:xs="http://www.w3.org/2001/XMLSchema" xmlns:p="http://schemas.microsoft.com/office/2006/metadata/properties" xmlns:ns2="81e4a7ce-dbb5-4634-88b4-81cc9eed1ad6" xmlns:ns3="9e8c7719-8027-419a-90f5-875681899b79" targetNamespace="http://schemas.microsoft.com/office/2006/metadata/properties" ma:root="true" ma:fieldsID="0061f1b25fa9cc2d3a15380fc169bbfd" ns2:_="" ns3:_="">
    <xsd:import namespace="81e4a7ce-dbb5-4634-88b4-81cc9eed1ad6"/>
    <xsd:import namespace="9e8c7719-8027-419a-90f5-875681899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4a7ce-dbb5-4634-88b4-81cc9eed1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7719-8027-419a-90f5-875681899b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989f06-d8ac-4910-98c2-74ed24e1118f}" ma:internalName="TaxCatchAll" ma:showField="CatchAllData" ma:web="9e8c7719-8027-419a-90f5-875681899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e4a7ce-dbb5-4634-88b4-81cc9eed1ad6">
      <Terms xmlns="http://schemas.microsoft.com/office/infopath/2007/PartnerControls"/>
    </lcf76f155ced4ddcb4097134ff3c332f>
    <TaxCatchAll xmlns="9e8c7719-8027-419a-90f5-875681899b79" xsi:nil="true"/>
  </documentManagement>
</p:properties>
</file>

<file path=customXml/itemProps1.xml><?xml version="1.0" encoding="utf-8"?>
<ds:datastoreItem xmlns:ds="http://schemas.openxmlformats.org/officeDocument/2006/customXml" ds:itemID="{B7DBCD0E-E722-40D7-A74F-6A928E6541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72E86-AECF-44C7-9462-5902E0DA4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4a7ce-dbb5-4634-88b4-81cc9eed1ad6"/>
    <ds:schemaRef ds:uri="9e8c7719-8027-419a-90f5-875681899b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AFC543-68E1-4ED6-BB33-998CFD858D0B}">
  <ds:schemaRefs>
    <ds:schemaRef ds:uri="http://schemas.microsoft.com/office/2006/metadata/properties"/>
    <ds:schemaRef ds:uri="http://schemas.microsoft.com/office/infopath/2007/PartnerControls"/>
    <ds:schemaRef ds:uri="81e4a7ce-dbb5-4634-88b4-81cc9eed1ad6"/>
    <ds:schemaRef ds:uri="9e8c7719-8027-419a-90f5-875681899b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 m. ŠESD suvestinė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ausra</dc:creator>
  <cp:keywords/>
  <dc:description/>
  <cp:lastModifiedBy>Karolis Šulinskas</cp:lastModifiedBy>
  <cp:revision/>
  <dcterms:created xsi:type="dcterms:W3CDTF">2017-08-23T12:00:21Z</dcterms:created>
  <dcterms:modified xsi:type="dcterms:W3CDTF">2025-10-13T07:56:19Z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0x0101002299FE017BEBEF41B597E9A3C9B3C432</vt:lpwstr>
  </property>
  <property fmtid="{D5CDD505-2E9C-101B-9397-08002B2CF9AE}" pid="3" name="Order">
    <vt:r8>1658600</vt:r8>
  </property>
  <property fmtid="{D5CDD505-2E9C-101B-9397-08002B2CF9AE}" pid="4" name="MediaServiceImageTags">
    <vt:lpwstr/>
  </property>
</Properties>
</file>