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ūtaPašiškevičiūtė\Downloads\Skaiciuokliu atnaujinimui\2025 me redakcijos\Kelti i BAKS\"/>
    </mc:Choice>
  </mc:AlternateContent>
  <xr:revisionPtr revIDLastSave="0" documentId="13_ncr:1_{02E07659-38B1-49B0-9E90-C835CC43B0CB}" xr6:coauthVersionLast="47" xr6:coauthVersionMax="47" xr10:uidLastSave="{00000000-0000-0000-0000-000000000000}"/>
  <bookViews>
    <workbookView xWindow="-110" yWindow="-110" windowWidth="19420" windowHeight="11500" activeTab="2" xr2:uid="{4EF9AD6D-4DB3-44C8-8E1B-DCEDD16E8C55}"/>
  </bookViews>
  <sheets>
    <sheet name="Pradžia" sheetId="7" r:id="rId1"/>
    <sheet name="Naudojimo instrukcija" sheetId="6" r:id="rId2"/>
    <sheet name="Skaičiuoklė" sheetId="2" r:id="rId3"/>
    <sheet name="Atnaujinima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 l="1"/>
  <c r="K11" i="2"/>
  <c r="AM36" i="2" l="1"/>
  <c r="AM37" i="2"/>
  <c r="Y37" i="2"/>
  <c r="Y36" i="2"/>
  <c r="J37" i="2"/>
  <c r="J36" i="2"/>
  <c r="K36" i="2" s="1"/>
  <c r="X32" i="2"/>
  <c r="X28" i="2"/>
  <c r="X29" i="2"/>
  <c r="X30" i="2"/>
  <c r="X31" i="2"/>
  <c r="X27" i="2"/>
  <c r="AL32" i="2"/>
  <c r="AL28" i="2"/>
  <c r="AL29" i="2"/>
  <c r="AL30" i="2"/>
  <c r="AL31" i="2"/>
  <c r="AL27" i="2"/>
  <c r="AM23" i="2"/>
  <c r="AM22" i="2"/>
  <c r="AM21" i="2"/>
  <c r="AM20" i="2"/>
  <c r="AM19" i="2"/>
  <c r="Y23" i="2"/>
  <c r="Y21" i="2"/>
  <c r="Y22" i="2"/>
  <c r="Y18" i="2"/>
  <c r="I31" i="2"/>
  <c r="I32" i="2"/>
  <c r="I30" i="2"/>
  <c r="J21" i="2"/>
  <c r="J22" i="2"/>
  <c r="J23" i="2"/>
  <c r="I29" i="2"/>
  <c r="I28" i="2"/>
  <c r="I27" i="2"/>
  <c r="Z36" i="2" l="1"/>
  <c r="AN36" i="2"/>
  <c r="AN37" i="2"/>
  <c r="Z37" i="2"/>
  <c r="J27" i="2"/>
  <c r="K43" i="2" s="1"/>
  <c r="M43" i="2" s="1"/>
  <c r="K37" i="2"/>
  <c r="AM29" i="2"/>
  <c r="AM30" i="2"/>
  <c r="AM27" i="2"/>
  <c r="AN43" i="2" s="1"/>
  <c r="AP43" i="2" s="1"/>
  <c r="AM28" i="2"/>
  <c r="AM31" i="2"/>
  <c r="Y28" i="2"/>
  <c r="AM32" i="2"/>
  <c r="Y31" i="2"/>
  <c r="Y32" i="2"/>
  <c r="J30" i="2"/>
  <c r="Y27" i="2"/>
  <c r="Z43" i="2" s="1"/>
  <c r="AB43" i="2" s="1"/>
  <c r="Y30" i="2"/>
  <c r="Y29" i="2"/>
  <c r="J28" i="2"/>
  <c r="J32" i="2"/>
  <c r="J31" i="2"/>
  <c r="J29" i="2"/>
  <c r="J18" i="2" l="1"/>
  <c r="AM18" i="2" l="1"/>
  <c r="J19" i="2"/>
  <c r="Y19" i="2"/>
  <c r="J20" i="2"/>
  <c r="Y20" i="2"/>
  <c r="Z20" i="2" l="1"/>
  <c r="Z19" i="2"/>
  <c r="Z23" i="2"/>
  <c r="Z18" i="2"/>
  <c r="Z42" i="2" s="1"/>
  <c r="AA42" i="2" s="1"/>
  <c r="Z22" i="2"/>
  <c r="Z21" i="2"/>
  <c r="AN23" i="2"/>
  <c r="AN19" i="2"/>
  <c r="AN20" i="2"/>
  <c r="AN18" i="2"/>
  <c r="AN42" i="2" s="1"/>
  <c r="AO42" i="2" s="1"/>
  <c r="AN21" i="2"/>
  <c r="AN22" i="2"/>
  <c r="K23" i="2"/>
  <c r="K18" i="2"/>
  <c r="K42" i="2" s="1"/>
  <c r="L42" i="2" s="1"/>
  <c r="K19" i="2"/>
  <c r="K21" i="2"/>
  <c r="K22" i="2"/>
  <c r="K20" i="2"/>
  <c r="AQ43" i="2" l="1"/>
  <c r="AQ42" i="2" s="1"/>
  <c r="AC43" i="2"/>
  <c r="AC42" i="2" s="1"/>
  <c r="N43" i="2"/>
  <c r="N42" i="2" s="1"/>
  <c r="J11" i="2" s="1"/>
  <c r="M11" i="2" l="1"/>
</calcChain>
</file>

<file path=xl/sharedStrings.xml><?xml version="1.0" encoding="utf-8"?>
<sst xmlns="http://schemas.openxmlformats.org/spreadsheetml/2006/main" count="134" uniqueCount="54">
  <si>
    <t>Pramonėje naudojamų dažų tipo reguliavimo poveikio vertinimo skaičiuoklė</t>
  </si>
  <si>
    <t>TEISĖKŪROS INICIATYVOS PARAMETRAI</t>
  </si>
  <si>
    <t xml:space="preserve">Variantas 1 </t>
  </si>
  <si>
    <t>Variantas 2</t>
  </si>
  <si>
    <t>Variantas 3</t>
  </si>
  <si>
    <t>Suma</t>
  </si>
  <si>
    <t>LAIKO PARAMETRAI</t>
  </si>
  <si>
    <t>TI taikymo laikotarpis, m</t>
  </si>
  <si>
    <t>-</t>
  </si>
  <si>
    <t>REGULIUOJAMO VEIKLOS RODIKLIO PARAMETRAI</t>
  </si>
  <si>
    <t>Bazinis dažų tipas</t>
  </si>
  <si>
    <t>Pramoniniai organinių tirpiklių pagrindu pagaminti dažai</t>
  </si>
  <si>
    <t>Dekoratyviniai organinių tirpiklių pagrindu pagaminti dažai</t>
  </si>
  <si>
    <t>Projektinis dažų tipas</t>
  </si>
  <si>
    <t>Pramoniniai vandens pagrindu pagaminti dažai</t>
  </si>
  <si>
    <t>Dekoratyviniai vandens pagrindu pagaminti dažai</t>
  </si>
  <si>
    <t>OBJEKTO PARAMETRAI</t>
  </si>
  <si>
    <t>*Naudojamų dažų kiekio pokytis, kg</t>
  </si>
  <si>
    <t>KITI PARAMETRAI</t>
  </si>
  <si>
    <t>Terminio NMLOJ oksidavimo efektyvumas, %</t>
  </si>
  <si>
    <t xml:space="preserve">REZULTATAI </t>
  </si>
  <si>
    <t>NMLOJ kiekio pokytis, kt</t>
  </si>
  <si>
    <t>Skaičiavimai:</t>
  </si>
  <si>
    <t>Variantas 1</t>
  </si>
  <si>
    <t>helper</t>
  </si>
  <si>
    <t>Pramoniniai kiti dažai</t>
  </si>
  <si>
    <t>Dekoratyviniai kiti dažai</t>
  </si>
  <si>
    <t>Dropdown:</t>
  </si>
  <si>
    <t>NMLOJ g/kg</t>
  </si>
  <si>
    <t>B - Skaičiavimas</t>
  </si>
  <si>
    <t>P - Skaičiavimas</t>
  </si>
  <si>
    <t>Skirtumas</t>
  </si>
  <si>
    <t>Dažai</t>
  </si>
  <si>
    <t>kt</t>
  </si>
  <si>
    <t>Į skaičiuoklę įtraukta galimybė pasirinkti terminio NMLOJ oksidavimo metodą, nes, lyginant su kitomis priemonėmis, šis metodas gali pašalinti daugiausiai NMLOJ, taip pat ši technologinė priemonė yra universalesnė, tinka beveik visoms pramoninio dažymo šakoms.</t>
  </si>
  <si>
    <t>TI - teisėkūros iniciatyva</t>
  </si>
  <si>
    <t>m - metai</t>
  </si>
  <si>
    <t>kg - kilogramas</t>
  </si>
  <si>
    <t>kt - kilotona</t>
  </si>
  <si>
    <t>Dažų tipas</t>
  </si>
  <si>
    <t>Dažų kiekis, kg</t>
  </si>
  <si>
    <t>Organinių tirpiklių pagrindu pagaminti dažai</t>
  </si>
  <si>
    <t>Vandens pagrindu pagaminti dažai</t>
  </si>
  <si>
    <t>Kiti dažai</t>
  </si>
  <si>
    <t>Atnaujinimo data</t>
  </si>
  <si>
    <t>Administratorius</t>
  </si>
  <si>
    <t>Pastabos</t>
  </si>
  <si>
    <t>2024.03.01</t>
  </si>
  <si>
    <t>AAA Aplinkos būklės analitikos centras</t>
  </si>
  <si>
    <t>Pirmos versijos viešinimas</t>
  </si>
  <si>
    <t>* nuolat naujinama</t>
  </si>
  <si>
    <t>2025.12.19</t>
  </si>
  <si>
    <t>*Dažų tipų kiekio duomenys (Eurostat, 2023 m.)</t>
  </si>
  <si>
    <t>Versijos viešinimas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</si>
</sst>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31">
    <font>
      <sz val="11"/>
      <color theme="1"/>
      <name val="Calibri"/>
      <family val="2"/>
      <charset val="186"/>
      <scheme val="minor"/>
    </font>
    <font>
      <sz val="11"/>
      <name val="Calibri"/>
      <family val="2"/>
      <charset val="186"/>
      <scheme val="minor"/>
    </font>
    <font>
      <u/>
      <sz val="11"/>
      <name val="Calibri"/>
      <family val="2"/>
      <charset val="186"/>
      <scheme val="minor"/>
    </font>
    <font>
      <sz val="11"/>
      <color theme="2" tint="-0.499984740745262"/>
      <name val="Calibri"/>
      <family val="2"/>
      <charset val="186"/>
      <scheme val="minor"/>
    </font>
    <font>
      <b/>
      <sz val="10"/>
      <color rgb="FF449962"/>
      <name val="Calibri"/>
      <family val="2"/>
      <scheme val="minor"/>
    </font>
    <font>
      <b/>
      <sz val="11"/>
      <color theme="1"/>
      <name val="Calibri"/>
      <family val="2"/>
      <charset val="186"/>
      <scheme val="minor"/>
    </font>
    <font>
      <sz val="11"/>
      <color rgb="FF808080"/>
      <name val="Calibri"/>
      <family val="2"/>
      <charset val="186"/>
      <scheme val="minor"/>
    </font>
    <font>
      <sz val="14"/>
      <color indexed="55"/>
      <name val="Calibri"/>
      <family val="2"/>
      <charset val="186"/>
      <scheme val="minor"/>
    </font>
    <font>
      <sz val="10"/>
      <color indexed="55"/>
      <name val="Calibri"/>
      <family val="2"/>
      <charset val="186"/>
      <scheme val="minor"/>
    </font>
    <font>
      <b/>
      <sz val="14"/>
      <color rgb="FF0F5031"/>
      <name val="Calibri"/>
      <family val="2"/>
      <charset val="186"/>
      <scheme val="minor"/>
    </font>
    <font>
      <sz val="14"/>
      <color theme="1"/>
      <name val="Calibri"/>
      <family val="2"/>
      <charset val="186"/>
      <scheme val="minor"/>
    </font>
    <font>
      <b/>
      <sz val="12"/>
      <color theme="3"/>
      <name val="Calibri"/>
      <family val="2"/>
      <charset val="186"/>
      <scheme val="minor"/>
    </font>
    <font>
      <sz val="12"/>
      <color theme="1"/>
      <name val="Calibri"/>
      <family val="2"/>
      <charset val="186"/>
      <scheme val="minor"/>
    </font>
    <font>
      <sz val="14"/>
      <name val="Calibri"/>
      <family val="2"/>
      <charset val="186"/>
      <scheme val="minor"/>
    </font>
    <font>
      <b/>
      <sz val="11"/>
      <color rgb="FF0F5031"/>
      <name val="YAFcfhdOoGk 0"/>
    </font>
    <font>
      <sz val="14"/>
      <color rgb="FFA5D8B7"/>
      <name val="Calibri"/>
      <family val="2"/>
      <charset val="186"/>
      <scheme val="minor"/>
    </font>
    <font>
      <b/>
      <sz val="14"/>
      <color rgb="FF0DA378"/>
      <name val="Calibri"/>
      <family val="2"/>
      <charset val="186"/>
      <scheme val="minor"/>
    </font>
    <font>
      <sz val="9"/>
      <color rgb="FF808080"/>
      <name val="Palemonas"/>
    </font>
    <font>
      <sz val="9"/>
      <color rgb="FF8FCEA5"/>
      <name val="Palemon"/>
    </font>
    <font>
      <i/>
      <sz val="10"/>
      <color theme="9" tint="-0.249977111117893"/>
      <name val="Palemon"/>
    </font>
    <font>
      <sz val="11"/>
      <color rgb="FF8FCEA5"/>
      <name val="Calibri"/>
      <family val="2"/>
      <charset val="186"/>
      <scheme val="minor"/>
    </font>
    <font>
      <i/>
      <sz val="10"/>
      <color theme="1" tint="-0.249977111117893"/>
      <name val="Palemon"/>
    </font>
    <font>
      <sz val="11"/>
      <color theme="9" tint="-0.749992370372631"/>
      <name val="Calibri"/>
      <family val="2"/>
      <charset val="186"/>
      <scheme val="minor"/>
    </font>
    <font>
      <sz val="11"/>
      <color rgb="FFFFFFFF"/>
      <name val="Calibri"/>
      <family val="2"/>
      <charset val="186"/>
      <scheme val="minor"/>
    </font>
    <font>
      <i/>
      <sz val="11"/>
      <name val="Calibri"/>
      <family val="2"/>
      <charset val="186"/>
      <scheme val="minor"/>
    </font>
    <font>
      <u/>
      <sz val="11"/>
      <color theme="1"/>
      <name val="Calibri"/>
      <family val="2"/>
      <charset val="186"/>
      <scheme val="minor"/>
    </font>
    <font>
      <i/>
      <sz val="11"/>
      <color theme="1"/>
      <name val="Calibri"/>
      <family val="2"/>
      <charset val="186"/>
      <scheme val="minor"/>
    </font>
    <font>
      <b/>
      <sz val="11"/>
      <color rgb="FFFFFFFF"/>
      <name val="Calibri"/>
      <family val="2"/>
      <charset val="186"/>
      <scheme val="minor"/>
    </font>
    <font>
      <sz val="11"/>
      <color theme="6" tint="-0.749992370372631"/>
      <name val="Calibri"/>
      <family val="2"/>
      <scheme val="minor"/>
    </font>
    <font>
      <sz val="11"/>
      <color theme="6" tint="-0.749992370372631"/>
      <name val="Calibri"/>
      <family val="2"/>
      <charset val="186"/>
      <scheme val="minor"/>
    </font>
    <font>
      <b/>
      <sz val="11"/>
      <color theme="6" tint="-0.749992370372631"/>
      <name val="Calibri"/>
      <family val="2"/>
      <charset val="186"/>
      <scheme val="minor"/>
    </font>
  </fonts>
  <fills count="9">
    <fill>
      <patternFill patternType="none"/>
    </fill>
    <fill>
      <patternFill patternType="gray125"/>
    </fill>
    <fill>
      <patternFill patternType="solid">
        <fgColor theme="6"/>
        <bgColor indexed="64"/>
      </patternFill>
    </fill>
    <fill>
      <patternFill patternType="solid">
        <fgColor rgb="FFFFFFFF"/>
        <bgColor indexed="64"/>
      </patternFill>
    </fill>
    <fill>
      <patternFill patternType="solid">
        <fgColor rgb="FFFFFFFF"/>
        <bgColor rgb="FF000000"/>
      </patternFill>
    </fill>
    <fill>
      <patternFill patternType="solid">
        <fgColor rgb="FFF4FAF6"/>
        <bgColor rgb="FF000000"/>
      </patternFill>
    </fill>
    <fill>
      <patternFill patternType="solid">
        <fgColor theme="8" tint="0.79998168889431442"/>
        <bgColor indexed="64"/>
      </patternFill>
    </fill>
    <fill>
      <patternFill patternType="solid">
        <fgColor theme="6"/>
        <bgColor rgb="FF000000"/>
      </patternFill>
    </fill>
    <fill>
      <patternFill patternType="solid">
        <fgColor theme="1" tint="0.59999389629810485"/>
        <bgColor indexed="64"/>
      </patternFill>
    </fill>
  </fills>
  <borders count="67">
    <border>
      <left/>
      <right/>
      <top/>
      <bottom/>
      <diagonal/>
    </border>
    <border>
      <left style="dashed">
        <color rgb="FFCBC8C7"/>
      </left>
      <right style="dashed">
        <color rgb="FFCBC8C7"/>
      </right>
      <top style="dashed">
        <color rgb="FFCBC8C7"/>
      </top>
      <bottom style="dashed">
        <color rgb="FFCBC8C7"/>
      </bottom>
      <diagonal/>
    </border>
    <border>
      <left/>
      <right style="dashed">
        <color rgb="FFCBC8C7"/>
      </right>
      <top style="dashed">
        <color rgb="FFCBC8C7"/>
      </top>
      <bottom style="dashed">
        <color rgb="FFCBC8C7"/>
      </bottom>
      <diagonal/>
    </border>
    <border>
      <left/>
      <right style="thin">
        <color indexed="64"/>
      </right>
      <top/>
      <bottom style="thin">
        <color indexed="64"/>
      </bottom>
      <diagonal/>
    </border>
    <border>
      <left/>
      <right/>
      <top/>
      <bottom style="thin">
        <color indexed="64"/>
      </bottom>
      <diagonal/>
    </border>
    <border>
      <left/>
      <right/>
      <top style="medium">
        <color theme="8" tint="-0.249977111117893"/>
      </top>
      <bottom style="thin">
        <color indexed="64"/>
      </bottom>
      <diagonal/>
    </border>
    <border>
      <left style="thin">
        <color indexed="64"/>
      </left>
      <right/>
      <top/>
      <bottom style="thin">
        <color indexed="64"/>
      </bottom>
      <diagonal/>
    </border>
    <border>
      <left/>
      <right style="thin">
        <color indexed="64"/>
      </right>
      <top/>
      <bottom/>
      <diagonal/>
    </border>
    <border>
      <left style="thin">
        <color rgb="FFCBC8C7"/>
      </left>
      <right style="dashed">
        <color rgb="FFCBC8C7"/>
      </right>
      <top style="dashed">
        <color rgb="FFCBC8C7"/>
      </top>
      <bottom style="dashed">
        <color rgb="FFCBC8C7"/>
      </bottom>
      <diagonal/>
    </border>
    <border>
      <left style="thin">
        <color indexed="64"/>
      </left>
      <right/>
      <top/>
      <bottom/>
      <diagonal/>
    </border>
    <border>
      <left style="thin">
        <color rgb="FFCBC8C7"/>
      </left>
      <right style="thin">
        <color rgb="FFCBC8C7"/>
      </right>
      <top style="dashed">
        <color rgb="FFCBC8C7"/>
      </top>
      <bottom/>
      <diagonal/>
    </border>
    <border>
      <left style="dashed">
        <color rgb="FFCBC8C7"/>
      </left>
      <right style="dashed">
        <color rgb="FFCBC8C7"/>
      </right>
      <top style="dashed">
        <color rgb="FFCBC8C7"/>
      </top>
      <bottom style="medium">
        <color theme="8" tint="-0.249977111117893"/>
      </bottom>
      <diagonal/>
    </border>
    <border>
      <left style="thin">
        <color rgb="FFCBC8C7"/>
      </left>
      <right style="thin">
        <color rgb="FFCBC8C7"/>
      </right>
      <top/>
      <bottom style="medium">
        <color theme="8" tint="-0.249977111117893"/>
      </bottom>
      <diagonal/>
    </border>
    <border>
      <left style="dashed">
        <color rgb="FFCBC8C7"/>
      </left>
      <right/>
      <top/>
      <bottom style="medium">
        <color theme="8" tint="-0.249977111117893"/>
      </bottom>
      <diagonal/>
    </border>
    <border>
      <left style="thin">
        <color rgb="FFCBC8C7"/>
      </left>
      <right style="thin">
        <color rgb="FFCBC8C7"/>
      </right>
      <top style="thin">
        <color rgb="FFCBC8C7"/>
      </top>
      <bottom/>
      <diagonal/>
    </border>
    <border>
      <left style="dashed">
        <color rgb="FFCBC8C7"/>
      </left>
      <right/>
      <top style="double">
        <color theme="8" tint="-0.249977111117893"/>
      </top>
      <bottom style="dashed">
        <color rgb="FFCBC8C7"/>
      </bottom>
      <diagonal/>
    </border>
    <border>
      <left/>
      <right/>
      <top style="double">
        <color theme="8" tint="-0.249977111117893"/>
      </top>
      <bottom/>
      <diagonal/>
    </border>
    <border>
      <left style="thin">
        <color rgb="FFCBC8C7"/>
      </left>
      <right style="dashed">
        <color rgb="FFCBC8C7"/>
      </right>
      <top style="double">
        <color theme="8" tint="-0.249977111117893"/>
      </top>
      <bottom style="dashed">
        <color rgb="FFCBC8C7"/>
      </bottom>
      <diagonal/>
    </border>
    <border>
      <left style="dashed">
        <color rgb="FFCBC8C7"/>
      </left>
      <right/>
      <top style="double">
        <color theme="8" tint="-0.249977111117893"/>
      </top>
      <bottom style="double">
        <color theme="8" tint="-0.249977111117893"/>
      </bottom>
      <diagonal/>
    </border>
    <border>
      <left style="thin">
        <color rgb="FFCBC8C7"/>
      </left>
      <right style="dashed">
        <color rgb="FFCBC8C7"/>
      </right>
      <top style="double">
        <color theme="8" tint="-0.249977111117893"/>
      </top>
      <bottom style="double">
        <color theme="8" tint="-0.249977111117893"/>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thin">
        <color rgb="FFB2B2B2"/>
      </left>
      <right/>
      <top/>
      <bottom/>
      <diagonal/>
    </border>
    <border>
      <left style="thin">
        <color rgb="FFB2B2B2"/>
      </left>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FFFFFF"/>
      </left>
      <right style="thin">
        <color indexed="64"/>
      </right>
      <top/>
      <bottom/>
      <diagonal/>
    </border>
    <border>
      <left style="dashed">
        <color rgb="FFCBC8C7"/>
      </left>
      <right/>
      <top style="medium">
        <color theme="8" tint="-0.249977111117893"/>
      </top>
      <bottom style="medium">
        <color theme="8" tint="-0.249977111117893"/>
      </bottom>
      <diagonal/>
    </border>
    <border>
      <left style="dashed">
        <color rgb="FFCBC8C7"/>
      </left>
      <right/>
      <top/>
      <bottom/>
      <diagonal/>
    </border>
    <border>
      <left style="dashed">
        <color rgb="FFCBC8C7"/>
      </left>
      <right style="dashed">
        <color rgb="FFCBC8C7"/>
      </right>
      <top/>
      <bottom style="dashed">
        <color rgb="FFCBC8C7"/>
      </bottom>
      <diagonal/>
    </border>
    <border>
      <left style="dashed">
        <color rgb="FFCBC8C7"/>
      </left>
      <right/>
      <top style="thin">
        <color rgb="FFCBC8C7"/>
      </top>
      <bottom/>
      <diagonal/>
    </border>
    <border>
      <left style="thin">
        <color rgb="FFC0C0C0"/>
      </left>
      <right style="thin">
        <color rgb="FFCBC8C7"/>
      </right>
      <top style="double">
        <color theme="8" tint="-0.249977111117893"/>
      </top>
      <bottom style="thin">
        <color rgb="FFCBC8C7"/>
      </bottom>
      <diagonal/>
    </border>
    <border>
      <left style="dashed">
        <color rgb="FFC0C0C0"/>
      </left>
      <right style="dashed">
        <color rgb="FFC0C0C0"/>
      </right>
      <top style="medium">
        <color theme="9" tint="-0.249977111117893"/>
      </top>
      <bottom style="double">
        <color theme="8" tint="-0.249977111117893"/>
      </bottom>
      <diagonal/>
    </border>
    <border>
      <left style="dashed">
        <color rgb="FFC0C0C0"/>
      </left>
      <right style="dashed">
        <color rgb="FFC0C0C0"/>
      </right>
      <top/>
      <bottom/>
      <diagonal/>
    </border>
    <border>
      <left style="dashed">
        <color rgb="FFC0C0C0"/>
      </left>
      <right style="dashed">
        <color rgb="FFC0C0C0"/>
      </right>
      <top style="dashed">
        <color rgb="FFC0C0C0"/>
      </top>
      <bottom/>
      <diagonal/>
    </border>
    <border>
      <left/>
      <right style="dashed">
        <color rgb="FFC0C0C0"/>
      </right>
      <top style="dashed">
        <color rgb="FFC0C0C0"/>
      </top>
      <bottom style="medium">
        <color theme="9" tint="-0.249977111117893"/>
      </bottom>
      <diagonal/>
    </border>
    <border>
      <left style="dashed">
        <color rgb="FFC0C0C0"/>
      </left>
      <right/>
      <top style="double">
        <color theme="8" tint="-0.249977111117893"/>
      </top>
      <bottom style="dashed">
        <color rgb="FFC0C0C0"/>
      </bottom>
      <diagonal/>
    </border>
    <border>
      <left/>
      <right/>
      <top style="double">
        <color theme="8" tint="-0.249977111117893"/>
      </top>
      <bottom style="dashed">
        <color rgb="FFC0C0C0"/>
      </bottom>
      <diagonal/>
    </border>
    <border>
      <left/>
      <right style="dashed">
        <color rgb="FFC0C0C0"/>
      </right>
      <top style="double">
        <color theme="8" tint="-0.249977111117893"/>
      </top>
      <bottom style="dashed">
        <color rgb="FFC0C0C0"/>
      </bottom>
      <diagonal/>
    </border>
    <border>
      <left style="dashed">
        <color rgb="FFC0C0C0"/>
      </left>
      <right/>
      <top style="dashed">
        <color rgb="FFC0C0C0"/>
      </top>
      <bottom/>
      <diagonal/>
    </border>
    <border>
      <left/>
      <right/>
      <top style="dashed">
        <color rgb="FFC0C0C0"/>
      </top>
      <bottom/>
      <diagonal/>
    </border>
    <border>
      <left/>
      <right style="dashed">
        <color rgb="FFC0C0C0"/>
      </right>
      <top style="dashed">
        <color rgb="FFC0C0C0"/>
      </top>
      <bottom/>
      <diagonal/>
    </border>
    <border>
      <left style="dashed">
        <color rgb="FFC0C0C0"/>
      </left>
      <right/>
      <top style="dashed">
        <color rgb="FFC0C0C0"/>
      </top>
      <bottom style="medium">
        <color rgb="FF00B0F0"/>
      </bottom>
      <diagonal/>
    </border>
    <border>
      <left/>
      <right/>
      <top style="dashed">
        <color rgb="FFC0C0C0"/>
      </top>
      <bottom style="medium">
        <color rgb="FF00B0F0"/>
      </bottom>
      <diagonal/>
    </border>
    <border>
      <left/>
      <right style="dashed">
        <color rgb="FFC0C0C0"/>
      </right>
      <top style="dashed">
        <color rgb="FFC0C0C0"/>
      </top>
      <bottom style="medium">
        <color rgb="FF00B0F0"/>
      </bottom>
      <diagonal/>
    </border>
    <border>
      <left style="dashed">
        <color rgb="FFC0C0C0"/>
      </left>
      <right/>
      <top style="medium">
        <color theme="9" tint="-0.249977111117893"/>
      </top>
      <bottom style="double">
        <color theme="8" tint="-0.249977111117893"/>
      </bottom>
      <diagonal/>
    </border>
    <border>
      <left/>
      <right/>
      <top style="medium">
        <color theme="9" tint="-0.249977111117893"/>
      </top>
      <bottom style="double">
        <color theme="8" tint="-0.249977111117893"/>
      </bottom>
      <diagonal/>
    </border>
    <border>
      <left/>
      <right style="dashed">
        <color rgb="FFC0C0C0"/>
      </right>
      <top style="medium">
        <color theme="9" tint="-0.249977111117893"/>
      </top>
      <bottom style="double">
        <color theme="8" tint="-0.249977111117893"/>
      </bottom>
      <diagonal/>
    </border>
    <border>
      <left/>
      <right/>
      <top style="thin">
        <color rgb="FFCBC8C7"/>
      </top>
      <bottom/>
      <diagonal/>
    </border>
    <border>
      <left/>
      <right style="thin">
        <color rgb="FFCBC8C7"/>
      </right>
      <top style="thin">
        <color rgb="FFCBC8C7"/>
      </top>
      <bottom/>
      <diagonal/>
    </border>
    <border>
      <left style="thin">
        <color rgb="FFCBC8C7"/>
      </left>
      <right style="thin">
        <color rgb="FFCBC8C7"/>
      </right>
      <top style="thin">
        <color rgb="FFCBC8C7"/>
      </top>
      <bottom style="thin">
        <color rgb="FFC0C0C0"/>
      </bottom>
      <diagonal/>
    </border>
    <border>
      <left/>
      <right style="thin">
        <color rgb="FFCBC8C7"/>
      </right>
      <top style="double">
        <color theme="8" tint="-0.249977111117893"/>
      </top>
      <bottom/>
      <diagonal/>
    </border>
    <border>
      <left style="dashed">
        <color rgb="FFCBC8C7"/>
      </left>
      <right/>
      <top style="double">
        <color theme="0"/>
      </top>
      <bottom style="thin">
        <color rgb="FFCBC8C7"/>
      </bottom>
      <diagonal/>
    </border>
    <border>
      <left/>
      <right/>
      <top style="double">
        <color theme="0"/>
      </top>
      <bottom style="thin">
        <color rgb="FFCBC8C7"/>
      </bottom>
      <diagonal/>
    </border>
    <border>
      <left/>
      <right style="thin">
        <color rgb="FFC0C0C0"/>
      </right>
      <top style="double">
        <color theme="0"/>
      </top>
      <bottom style="thin">
        <color rgb="FFCBC8C7"/>
      </bottom>
      <diagonal/>
    </border>
    <border>
      <left style="thin">
        <color rgb="FFCBC8C7"/>
      </left>
      <right/>
      <top style="dashed">
        <color rgb="FFCBC8C7"/>
      </top>
      <bottom/>
      <diagonal/>
    </border>
    <border>
      <left/>
      <right style="dashed">
        <color rgb="FFCBC8C7"/>
      </right>
      <top style="medium">
        <color theme="8" tint="-0.249977111117893"/>
      </top>
      <bottom style="medium">
        <color theme="8" tint="-0.249977111117893"/>
      </bottom>
      <diagonal/>
    </border>
    <border>
      <left style="dashed">
        <color rgb="FFC0C0C0"/>
      </left>
      <right/>
      <top style="double">
        <color theme="8" tint="-0.249977111117893"/>
      </top>
      <bottom/>
      <diagonal/>
    </border>
    <border>
      <left/>
      <right/>
      <top/>
      <bottom style="thin">
        <color rgb="FFC0C0C0"/>
      </bottom>
      <diagonal/>
    </border>
    <border>
      <left style="dashed">
        <color rgb="FFCBC8C7"/>
      </left>
      <right/>
      <top/>
      <bottom style="thin">
        <color rgb="FFC0C0C0"/>
      </bottom>
      <diagonal/>
    </border>
    <border>
      <left/>
      <right style="thin">
        <color rgb="FFCBC8C7"/>
      </right>
      <top/>
      <bottom style="thin">
        <color rgb="FFC0C0C0"/>
      </bottom>
      <diagonal/>
    </border>
    <border>
      <left style="thin">
        <color rgb="FFCBC8C7"/>
      </left>
      <right style="dashed">
        <color rgb="FFCBC8C7"/>
      </right>
      <top style="dashed">
        <color rgb="FFCBC8C7"/>
      </top>
      <bottom style="medium">
        <color theme="0"/>
      </bottom>
      <diagonal/>
    </border>
    <border>
      <left/>
      <right style="thin">
        <color rgb="FFFFFFFF"/>
      </right>
      <top/>
      <bottom/>
      <diagonal/>
    </border>
    <border>
      <left/>
      <right/>
      <top/>
      <bottom style="thin">
        <color rgb="FFB2B2B2"/>
      </bottom>
      <diagonal/>
    </border>
    <border>
      <left/>
      <right style="thin">
        <color rgb="FFFFFFFF"/>
      </right>
      <top/>
      <bottom style="thin">
        <color rgb="FFB2B2B2"/>
      </bottom>
      <diagonal/>
    </border>
  </borders>
  <cellStyleXfs count="1">
    <xf numFmtId="0" fontId="0" fillId="0" borderId="0"/>
  </cellStyleXfs>
  <cellXfs count="134">
    <xf numFmtId="0" fontId="0" fillId="0" borderId="0" xfId="0"/>
    <xf numFmtId="0" fontId="0" fillId="2" borderId="0" xfId="0" applyFill="1"/>
    <xf numFmtId="0" fontId="1" fillId="2" borderId="0" xfId="0" applyFont="1" applyFill="1"/>
    <xf numFmtId="0" fontId="2" fillId="2" borderId="0" xfId="0" applyFont="1" applyFill="1"/>
    <xf numFmtId="0" fontId="1" fillId="2" borderId="0" xfId="0" quotePrefix="1" applyFont="1" applyFill="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9" xfId="0" applyFill="1" applyBorder="1"/>
    <xf numFmtId="0" fontId="0" fillId="2" borderId="1" xfId="0" applyFill="1" applyBorder="1"/>
    <xf numFmtId="0" fontId="4" fillId="4" borderId="7" xfId="0" applyFont="1"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4" fillId="4" borderId="0" xfId="0" applyFont="1" applyFill="1"/>
    <xf numFmtId="0" fontId="1" fillId="2" borderId="0" xfId="0" applyFont="1" applyFill="1" applyAlignment="1">
      <alignment horizontal="center"/>
    </xf>
    <xf numFmtId="0" fontId="1" fillId="2" borderId="0" xfId="0" applyFont="1" applyFill="1" applyAlignment="1">
      <alignment horizontal="right"/>
    </xf>
    <xf numFmtId="0" fontId="1" fillId="2" borderId="0" xfId="0" applyFont="1" applyFill="1" applyAlignment="1">
      <alignment horizontal="left"/>
    </xf>
    <xf numFmtId="0" fontId="6" fillId="2" borderId="0" xfId="0" applyFont="1" applyFill="1"/>
    <xf numFmtId="0" fontId="0" fillId="3" borderId="28" xfId="0" applyFill="1" applyBorder="1"/>
    <xf numFmtId="0" fontId="9" fillId="2" borderId="0" xfId="0" applyFont="1" applyFill="1" applyAlignment="1">
      <alignment vertical="center"/>
    </xf>
    <xf numFmtId="0" fontId="10" fillId="2" borderId="0" xfId="0" applyFont="1" applyFill="1"/>
    <xf numFmtId="0" fontId="11" fillId="2" borderId="0" xfId="0" applyFont="1" applyFill="1"/>
    <xf numFmtId="0" fontId="12" fillId="2" borderId="0" xfId="0" applyFont="1" applyFill="1"/>
    <xf numFmtId="0" fontId="13" fillId="2" borderId="0" xfId="0" applyFont="1" applyFill="1"/>
    <xf numFmtId="0" fontId="14" fillId="2" borderId="0" xfId="0" applyFont="1" applyFill="1" applyAlignment="1">
      <alignment vertical="center"/>
    </xf>
    <xf numFmtId="0" fontId="15" fillId="2" borderId="0" xfId="0" applyFont="1" applyFill="1"/>
    <xf numFmtId="0" fontId="16" fillId="2" borderId="0" xfId="0" applyFont="1" applyFill="1"/>
    <xf numFmtId="0" fontId="5" fillId="2" borderId="0" xfId="0" applyFont="1" applyFill="1"/>
    <xf numFmtId="0" fontId="6" fillId="5" borderId="0" xfId="0" applyFont="1" applyFill="1"/>
    <xf numFmtId="0" fontId="17" fillId="5" borderId="0" xfId="0" applyFont="1" applyFill="1" applyAlignment="1">
      <alignment horizontal="center" vertical="center"/>
    </xf>
    <xf numFmtId="0" fontId="18" fillId="5" borderId="0" xfId="0" applyFont="1" applyFill="1" applyAlignment="1">
      <alignment horizontal="left" vertical="center"/>
    </xf>
    <xf numFmtId="0" fontId="17" fillId="7" borderId="0" xfId="0" applyFont="1" applyFill="1" applyAlignment="1">
      <alignment horizontal="center" vertical="center"/>
    </xf>
    <xf numFmtId="0" fontId="19" fillId="2" borderId="0" xfId="0" applyFont="1" applyFill="1" applyAlignment="1">
      <alignment horizontal="center" vertical="center"/>
    </xf>
    <xf numFmtId="0" fontId="6" fillId="7" borderId="0" xfId="0" applyFont="1" applyFill="1"/>
    <xf numFmtId="0" fontId="20" fillId="7" borderId="0" xfId="0" applyFont="1" applyFill="1"/>
    <xf numFmtId="0" fontId="20" fillId="5" borderId="0" xfId="0" applyFont="1" applyFill="1"/>
    <xf numFmtId="0" fontId="21" fillId="7" borderId="0" xfId="0" applyFont="1" applyFill="1" applyAlignment="1">
      <alignment horizontal="center" vertical="center"/>
    </xf>
    <xf numFmtId="0" fontId="22" fillId="7" borderId="0" xfId="0" applyFont="1" applyFill="1"/>
    <xf numFmtId="0" fontId="23" fillId="7" borderId="0" xfId="0" applyFont="1" applyFill="1"/>
    <xf numFmtId="0" fontId="1" fillId="2" borderId="0" xfId="0" quotePrefix="1" applyFont="1" applyFill="1" applyAlignment="1">
      <alignment horizontal="left"/>
    </xf>
    <xf numFmtId="0" fontId="24" fillId="2" borderId="0" xfId="0" applyFont="1" applyFill="1"/>
    <xf numFmtId="0" fontId="1" fillId="2" borderId="0" xfId="0" applyFont="1" applyFill="1" applyAlignment="1">
      <alignment horizontal="center" vertical="center"/>
    </xf>
    <xf numFmtId="2" fontId="1" fillId="2" borderId="0" xfId="0" applyNumberFormat="1" applyFont="1" applyFill="1"/>
    <xf numFmtId="164" fontId="1" fillId="2" borderId="0" xfId="0" applyNumberFormat="1" applyFont="1" applyFill="1"/>
    <xf numFmtId="0" fontId="0" fillId="3" borderId="30" xfId="0" applyFill="1" applyBorder="1"/>
    <xf numFmtId="166" fontId="1" fillId="2" borderId="0" xfId="0" applyNumberFormat="1" applyFont="1" applyFill="1"/>
    <xf numFmtId="164" fontId="0" fillId="2" borderId="0" xfId="0" applyNumberFormat="1" applyFill="1"/>
    <xf numFmtId="9" fontId="1" fillId="2" borderId="0" xfId="0" applyNumberFormat="1" applyFont="1" applyFill="1"/>
    <xf numFmtId="0" fontId="0" fillId="2" borderId="0" xfId="0" applyFill="1" applyAlignment="1">
      <alignment wrapText="1"/>
    </xf>
    <xf numFmtId="0" fontId="0" fillId="2" borderId="0" xfId="0" quotePrefix="1" applyFill="1"/>
    <xf numFmtId="0" fontId="25" fillId="2" borderId="0" xfId="0" applyFont="1" applyFill="1"/>
    <xf numFmtId="0" fontId="26" fillId="2" borderId="0" xfId="0" applyFont="1" applyFill="1"/>
    <xf numFmtId="0" fontId="0" fillId="2" borderId="0" xfId="0" applyFill="1" applyAlignment="1">
      <alignment vertical="center"/>
    </xf>
    <xf numFmtId="9" fontId="0" fillId="2" borderId="0" xfId="0" applyNumberFormat="1" applyFill="1"/>
    <xf numFmtId="2" fontId="0" fillId="2" borderId="0" xfId="0" applyNumberFormat="1" applyFill="1"/>
    <xf numFmtId="165" fontId="0" fillId="2" borderId="0" xfId="0" applyNumberFormat="1" applyFill="1"/>
    <xf numFmtId="0" fontId="3" fillId="2" borderId="0" xfId="0" applyFont="1" applyFill="1" applyAlignment="1">
      <alignment vertical="top" wrapText="1"/>
    </xf>
    <xf numFmtId="0" fontId="28" fillId="3" borderId="23" xfId="0" applyFont="1" applyFill="1" applyBorder="1" applyAlignment="1">
      <alignment horizontal="center" wrapText="1"/>
    </xf>
    <xf numFmtId="0" fontId="28" fillId="4" borderId="23" xfId="0" applyFont="1" applyFill="1" applyBorder="1" applyAlignment="1">
      <alignment horizontal="center"/>
    </xf>
    <xf numFmtId="0" fontId="28" fillId="4" borderId="25" xfId="0" applyFont="1" applyFill="1" applyBorder="1" applyAlignment="1">
      <alignment horizontal="center"/>
    </xf>
    <xf numFmtId="0" fontId="28" fillId="3" borderId="23" xfId="0" applyFont="1" applyFill="1" applyBorder="1"/>
    <xf numFmtId="0" fontId="28" fillId="3" borderId="27" xfId="0" applyFont="1" applyFill="1" applyBorder="1"/>
    <xf numFmtId="0" fontId="29" fillId="2" borderId="0" xfId="0" applyFont="1" applyFill="1"/>
    <xf numFmtId="0" fontId="30" fillId="0" borderId="1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33" xfId="0" applyFont="1" applyBorder="1" applyAlignment="1">
      <alignment horizontal="left" vertical="center"/>
    </xf>
    <xf numFmtId="0" fontId="29" fillId="8" borderId="17" xfId="0" applyFont="1" applyFill="1" applyBorder="1" applyAlignment="1">
      <alignment horizontal="center" vertical="center" wrapText="1"/>
    </xf>
    <xf numFmtId="0" fontId="29" fillId="8" borderId="16" xfId="0" applyFont="1" applyFill="1" applyBorder="1" applyAlignment="1">
      <alignment horizontal="center" vertical="center" wrapText="1"/>
    </xf>
    <xf numFmtId="0" fontId="29" fillId="8" borderId="15" xfId="0" applyFont="1" applyFill="1" applyBorder="1" applyAlignment="1">
      <alignment horizontal="center" vertical="center" wrapText="1"/>
    </xf>
    <xf numFmtId="0" fontId="29" fillId="0" borderId="15" xfId="0" quotePrefix="1" applyFont="1" applyBorder="1" applyAlignment="1">
      <alignment horizontal="center" vertical="center" wrapText="1"/>
    </xf>
    <xf numFmtId="0" fontId="30" fillId="0" borderId="14" xfId="0" applyFont="1" applyBorder="1" applyAlignment="1">
      <alignment horizontal="left" vertical="center" wrapText="1"/>
    </xf>
    <xf numFmtId="0" fontId="29" fillId="6" borderId="2"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0" borderId="1" xfId="0" quotePrefix="1" applyFont="1" applyBorder="1" applyAlignment="1">
      <alignment horizontal="center" vertical="center" wrapText="1"/>
    </xf>
    <xf numFmtId="0" fontId="30" fillId="0" borderId="10" xfId="0" applyFont="1" applyBorder="1" applyAlignment="1">
      <alignment vertical="center"/>
    </xf>
    <xf numFmtId="0" fontId="29" fillId="6" borderId="8" xfId="0" applyFont="1" applyFill="1" applyBorder="1" applyAlignment="1">
      <alignment horizontal="center" vertical="center" wrapText="1"/>
    </xf>
    <xf numFmtId="0" fontId="30" fillId="0" borderId="52" xfId="0" applyFont="1" applyBorder="1" applyAlignment="1">
      <alignment vertical="center" wrapText="1"/>
    </xf>
    <xf numFmtId="0" fontId="29" fillId="8" borderId="2"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30" fillId="0" borderId="12" xfId="0" applyFont="1" applyBorder="1" applyAlignment="1">
      <alignment vertical="center" wrapText="1"/>
    </xf>
    <xf numFmtId="1" fontId="29" fillId="6" borderId="63" xfId="0" applyNumberFormat="1"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0" borderId="11" xfId="0" quotePrefix="1" applyFont="1" applyBorder="1" applyAlignment="1">
      <alignment horizontal="center" vertical="center" wrapText="1"/>
    </xf>
    <xf numFmtId="0" fontId="30" fillId="0" borderId="57" xfId="0" applyFont="1" applyBorder="1" applyAlignment="1">
      <alignment vertical="center" wrapText="1"/>
    </xf>
    <xf numFmtId="164" fontId="29" fillId="0" borderId="58" xfId="0" applyNumberFormat="1" applyFont="1" applyBorder="1" applyAlignment="1">
      <alignment horizontal="center" vertical="center" wrapText="1"/>
    </xf>
    <xf numFmtId="164" fontId="29" fillId="0" borderId="31" xfId="0" applyNumberFormat="1" applyFont="1" applyBorder="1" applyAlignment="1">
      <alignment horizontal="center" vertical="center" wrapText="1"/>
    </xf>
    <xf numFmtId="164" fontId="30" fillId="0" borderId="1" xfId="0" applyNumberFormat="1" applyFont="1" applyBorder="1" applyAlignment="1">
      <alignment horizontal="center" vertical="center" wrapText="1"/>
    </xf>
    <xf numFmtId="0" fontId="30" fillId="2" borderId="0" xfId="0" applyFont="1" applyFill="1" applyAlignment="1">
      <alignment vertical="top"/>
    </xf>
    <xf numFmtId="0" fontId="29" fillId="2" borderId="0" xfId="0" applyFont="1" applyFill="1" applyAlignment="1">
      <alignment vertical="top" wrapText="1"/>
    </xf>
    <xf numFmtId="0" fontId="30" fillId="2" borderId="47" xfId="0" applyFont="1" applyFill="1" applyBorder="1"/>
    <xf numFmtId="0" fontId="30" fillId="2" borderId="48" xfId="0" applyFont="1" applyFill="1" applyBorder="1"/>
    <xf numFmtId="0" fontId="30" fillId="2" borderId="49" xfId="0" applyFont="1" applyFill="1" applyBorder="1"/>
    <xf numFmtId="0" fontId="30" fillId="2" borderId="34" xfId="0" applyFont="1" applyFill="1" applyBorder="1" applyAlignment="1">
      <alignment horizontal="center"/>
    </xf>
    <xf numFmtId="0" fontId="29" fillId="2" borderId="38" xfId="0" applyFont="1" applyFill="1" applyBorder="1"/>
    <xf numFmtId="0" fontId="29" fillId="2" borderId="39" xfId="0" applyFont="1" applyFill="1" applyBorder="1"/>
    <xf numFmtId="0" fontId="29" fillId="2" borderId="40" xfId="0" applyFont="1" applyFill="1" applyBorder="1"/>
    <xf numFmtId="0" fontId="29" fillId="2" borderId="35" xfId="0" applyFont="1" applyFill="1" applyBorder="1" applyAlignment="1">
      <alignment horizontal="center" vertical="center"/>
    </xf>
    <xf numFmtId="0" fontId="29" fillId="2" borderId="41" xfId="0" applyFont="1" applyFill="1" applyBorder="1"/>
    <xf numFmtId="0" fontId="29" fillId="2" borderId="42" xfId="0" applyFont="1" applyFill="1" applyBorder="1"/>
    <xf numFmtId="0" fontId="29" fillId="2" borderId="43" xfId="0" applyFont="1" applyFill="1" applyBorder="1"/>
    <xf numFmtId="0" fontId="29" fillId="2" borderId="36" xfId="0" applyFont="1" applyFill="1" applyBorder="1" applyAlignment="1">
      <alignment horizontal="center" vertical="center"/>
    </xf>
    <xf numFmtId="0" fontId="29" fillId="2" borderId="44" xfId="0" applyFont="1" applyFill="1" applyBorder="1"/>
    <xf numFmtId="0" fontId="29" fillId="2" borderId="45" xfId="0" applyFont="1" applyFill="1" applyBorder="1"/>
    <xf numFmtId="0" fontId="29" fillId="2" borderId="46" xfId="0" applyFont="1" applyFill="1" applyBorder="1"/>
    <xf numFmtId="0" fontId="29" fillId="2" borderId="37" xfId="0" applyFont="1" applyFill="1" applyBorder="1" applyAlignment="1">
      <alignment horizontal="center"/>
    </xf>
    <xf numFmtId="0" fontId="28" fillId="3" borderId="24" xfId="0" applyFont="1" applyFill="1" applyBorder="1" applyAlignment="1">
      <alignment horizontal="center" vertical="center" wrapText="1"/>
    </xf>
    <xf numFmtId="0" fontId="30" fillId="3" borderId="23" xfId="0" applyFont="1" applyFill="1" applyBorder="1" applyAlignment="1">
      <alignment horizontal="center"/>
    </xf>
    <xf numFmtId="0" fontId="28" fillId="4" borderId="26" xfId="0" applyFont="1" applyFill="1" applyBorder="1" applyAlignment="1">
      <alignment horizontal="center"/>
    </xf>
    <xf numFmtId="0" fontId="7" fillId="2" borderId="0" xfId="0" applyFont="1" applyFill="1" applyAlignment="1">
      <alignment horizontal="right" vertical="top" wrapText="1" indent="5"/>
    </xf>
    <xf numFmtId="0" fontId="8" fillId="2" borderId="0" xfId="0" applyFont="1" applyFill="1" applyAlignment="1">
      <alignment horizontal="right" vertical="top" indent="5"/>
    </xf>
    <xf numFmtId="0" fontId="29" fillId="2" borderId="0" xfId="0" applyFont="1" applyFill="1" applyAlignment="1">
      <alignment horizontal="left" vertical="top" wrapText="1"/>
    </xf>
    <xf numFmtId="0" fontId="27" fillId="0" borderId="0" xfId="0" applyFont="1" applyAlignment="1">
      <alignment horizontal="center" vertical="center"/>
    </xf>
    <xf numFmtId="0" fontId="30" fillId="0" borderId="29"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59" xfId="0" applyFont="1" applyBorder="1" applyAlignment="1">
      <alignment horizontal="center" vertical="center"/>
    </xf>
    <xf numFmtId="0" fontId="30" fillId="0" borderId="16" xfId="0" applyFont="1" applyBorder="1" applyAlignment="1">
      <alignment horizontal="center" vertical="center"/>
    </xf>
    <xf numFmtId="0" fontId="30" fillId="0" borderId="5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cellXfs>
  <cellStyles count="1">
    <cellStyle name="Įprastas" xfId="0" builtinId="0"/>
  </cellStyles>
  <dxfs count="3">
    <dxf>
      <font>
        <color rgb="FFFFFFFF"/>
      </font>
      <fill>
        <patternFill patternType="solid">
          <bgColor theme="1"/>
        </patternFill>
      </fill>
    </dxf>
    <dxf>
      <font>
        <color rgb="FFFFFFFF"/>
      </font>
      <fill>
        <patternFill patternType="solid">
          <bgColor theme="1"/>
        </patternFill>
      </fill>
    </dxf>
    <dxf>
      <font>
        <color rgb="FFFFFFFF"/>
      </font>
      <fill>
        <patternFill patternType="solid">
          <bgColor theme="1"/>
        </patternFill>
      </fill>
    </dxf>
  </dxfs>
  <tableStyles count="0" defaultTableStyle="TableStyleMedium2" defaultPivotStyle="PivotStyleLight16"/>
  <colors>
    <mruColors>
      <color rgb="FFFFFFFF"/>
      <color rgb="FFC0C0C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10365479924069"/>
          <c:y val="3.4656201414313657E-2"/>
          <c:w val="0.70614031536546362"/>
          <c:h val="0.88277070063694263"/>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bg2">
                  <a:lumMod val="75000"/>
                </a:schemeClr>
              </a:solidFill>
              <a:ln>
                <a:noFill/>
              </a:ln>
              <a:effectLst/>
            </c:spPr>
            <c:extLst>
              <c:ext xmlns:c16="http://schemas.microsoft.com/office/drawing/2014/chart" uri="{C3380CC4-5D6E-409C-BE32-E72D297353CC}">
                <c16:uniqueId val="{00000007-60AD-4D91-9FF8-3EEFA58ED3B7}"/>
              </c:ext>
            </c:extLst>
          </c:dPt>
          <c:dPt>
            <c:idx val="1"/>
            <c:invertIfNegative val="0"/>
            <c:bubble3D val="0"/>
            <c:spPr>
              <a:solidFill>
                <a:schemeClr val="tx2"/>
              </a:solidFill>
              <a:ln>
                <a:noFill/>
              </a:ln>
              <a:effectLst/>
            </c:spPr>
            <c:extLst>
              <c:ext xmlns:c16="http://schemas.microsoft.com/office/drawing/2014/chart" uri="{C3380CC4-5D6E-409C-BE32-E72D297353CC}">
                <c16:uniqueId val="{00000003-76BA-4CA3-A196-E60A974FB015}"/>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76BA-4CA3-A196-E60A974FB015}"/>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1438-4AC6-A9B7-AFA1FA43BA64}"/>
              </c:ext>
            </c:extLst>
          </c:dPt>
          <c:cat>
            <c:strRef>
              <c:f>Skaičiuoklė!$J$5:$M$5</c:f>
              <c:strCache>
                <c:ptCount val="4"/>
                <c:pt idx="0">
                  <c:v>Variantas 1 </c:v>
                </c:pt>
                <c:pt idx="1">
                  <c:v>Variantas 2</c:v>
                </c:pt>
                <c:pt idx="2">
                  <c:v>Variantas 3</c:v>
                </c:pt>
                <c:pt idx="3">
                  <c:v>Suma</c:v>
                </c:pt>
              </c:strCache>
            </c:strRef>
          </c:cat>
          <c:val>
            <c:numRef>
              <c:f>Skaičiuoklė!$J$11:$M$11</c:f>
              <c:numCache>
                <c:formatCode>0.000</c:formatCode>
                <c:ptCount val="4"/>
                <c:pt idx="0">
                  <c:v>0</c:v>
                </c:pt>
                <c:pt idx="1">
                  <c:v>0</c:v>
                </c:pt>
                <c:pt idx="2">
                  <c:v>0</c:v>
                </c:pt>
                <c:pt idx="3">
                  <c:v>0</c:v>
                </c:pt>
              </c:numCache>
            </c:numRef>
          </c:val>
          <c:extLst>
            <c:ext xmlns:c16="http://schemas.microsoft.com/office/drawing/2014/chart" uri="{C3380CC4-5D6E-409C-BE32-E72D297353CC}">
              <c16:uniqueId val="{00000000-1DF5-492E-A88F-3F75811EC488}"/>
            </c:ext>
          </c:extLst>
        </c:ser>
        <c:dLbls>
          <c:showLegendKey val="0"/>
          <c:showVal val="0"/>
          <c:showCatName val="0"/>
          <c:showSerName val="0"/>
          <c:showPercent val="0"/>
          <c:showBubbleSize val="0"/>
        </c:dLbls>
        <c:gapWidth val="219"/>
        <c:overlap val="-27"/>
        <c:axId val="633826191"/>
        <c:axId val="1488444704"/>
      </c:barChart>
      <c:catAx>
        <c:axId val="6338261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en-US"/>
          </a:p>
        </c:txPr>
        <c:crossAx val="1488444704"/>
        <c:crosses val="autoZero"/>
        <c:auto val="1"/>
        <c:lblAlgn val="ctr"/>
        <c:lblOffset val="100"/>
        <c:noMultiLvlLbl val="0"/>
      </c:catAx>
      <c:valAx>
        <c:axId val="148844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3">
                        <a:lumMod val="25000"/>
                      </a:schemeClr>
                    </a:solidFill>
                    <a:latin typeface="+mn-lt"/>
                    <a:ea typeface="+mn-ea"/>
                    <a:cs typeface="+mn-cs"/>
                  </a:defRPr>
                </a:pPr>
                <a:r>
                  <a:rPr lang="en-US">
                    <a:solidFill>
                      <a:schemeClr val="accent3">
                        <a:lumMod val="25000"/>
                      </a:schemeClr>
                    </a:solidFill>
                  </a:rPr>
                  <a:t>NMLOJ kiekio</a:t>
                </a:r>
                <a:r>
                  <a:rPr lang="en-US" baseline="0">
                    <a:solidFill>
                      <a:schemeClr val="accent3">
                        <a:lumMod val="25000"/>
                      </a:schemeClr>
                    </a:solidFill>
                  </a:rPr>
                  <a:t> </a:t>
                </a:r>
                <a:r>
                  <a:rPr lang="lt-LT">
                    <a:solidFill>
                      <a:schemeClr val="accent3">
                        <a:lumMod val="25000"/>
                      </a:schemeClr>
                    </a:solidFill>
                  </a:rPr>
                  <a:t>pokytis,</a:t>
                </a:r>
                <a:r>
                  <a:rPr lang="lt-LT" baseline="0">
                    <a:solidFill>
                      <a:schemeClr val="accent3">
                        <a:lumMod val="25000"/>
                      </a:schemeClr>
                    </a:solidFill>
                  </a:rPr>
                  <a:t> kt</a:t>
                </a:r>
              </a:p>
            </c:rich>
          </c:tx>
          <c:layout>
            <c:manualLayout>
              <c:xMode val="edge"/>
              <c:yMode val="edge"/>
              <c:x val="9.1615893771633296E-3"/>
              <c:y val="0.279056371934399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3">
                      <a:lumMod val="2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en-US"/>
          </a:p>
        </c:txPr>
        <c:crossAx val="633826191"/>
        <c:crosses val="autoZero"/>
        <c:crossBetween val="between"/>
      </c:valAx>
      <c:spPr>
        <a:noFill/>
        <a:ln>
          <a:noFill/>
        </a:ln>
        <a:effectLst/>
      </c:spPr>
    </c:plotArea>
    <c:legend>
      <c:legendPos val="r"/>
      <c:layout>
        <c:manualLayout>
          <c:xMode val="edge"/>
          <c:yMode val="edge"/>
          <c:x val="0.8438676649236837"/>
          <c:y val="0.39373588423273442"/>
          <c:w val="0.15353107168160207"/>
          <c:h val="0.2125282315345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0.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hyperlink" Target="https://aaa.lrv.lt/lt/veiklos-sritys/teisekuros-poveikio-vertinimas/" TargetMode="Externa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microsoft.com/office/2007/relationships/hdphoto" Target="../media/hdphoto2.wdp"/><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0.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aaa.lrv.lt/lt/veiklos-sritys/teisekuros-poveikio-vertinimas/" TargetMode="External"/><Relationship Id="rId5" Type="http://schemas.openxmlformats.org/officeDocument/2006/relationships/image" Target="../media/image8.png"/><Relationship Id="rId10" Type="http://schemas.microsoft.com/office/2007/relationships/hdphoto" Target="../media/hdphoto3.wdp"/><Relationship Id="rId4" Type="http://schemas.openxmlformats.org/officeDocument/2006/relationships/image" Target="../media/image4.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13" Type="http://schemas.microsoft.com/office/2007/relationships/hdphoto" Target="../media/hdphoto4.wdp"/><Relationship Id="rId3" Type="http://schemas.openxmlformats.org/officeDocument/2006/relationships/image" Target="../media/image3.png"/><Relationship Id="rId7" Type="http://schemas.openxmlformats.org/officeDocument/2006/relationships/image" Target="../media/image11.png"/><Relationship Id="rId12" Type="http://schemas.openxmlformats.org/officeDocument/2006/relationships/image" Target="../media/image14.png"/><Relationship Id="rId2" Type="http://schemas.openxmlformats.org/officeDocument/2006/relationships/image" Target="../media/image8.png"/><Relationship Id="rId1" Type="http://schemas.openxmlformats.org/officeDocument/2006/relationships/image" Target="../media/image13.png"/><Relationship Id="rId6" Type="http://schemas.openxmlformats.org/officeDocument/2006/relationships/image" Target="../media/image2.svg"/><Relationship Id="rId11" Type="http://schemas.microsoft.com/office/2007/relationships/hdphoto" Target="../media/hdphoto1.wdp"/><Relationship Id="rId5" Type="http://schemas.openxmlformats.org/officeDocument/2006/relationships/image" Target="../media/image1.png"/><Relationship Id="rId15" Type="http://schemas.openxmlformats.org/officeDocument/2006/relationships/image" Target="../media/image10.png"/><Relationship Id="rId10" Type="http://schemas.openxmlformats.org/officeDocument/2006/relationships/image" Target="../media/image7.png"/><Relationship Id="rId4" Type="http://schemas.openxmlformats.org/officeDocument/2006/relationships/image" Target="../media/image4.svg"/><Relationship Id="rId9" Type="http://schemas.openxmlformats.org/officeDocument/2006/relationships/chart" Target="../charts/chart1.xml"/><Relationship Id="rId14" Type="http://schemas.openxmlformats.org/officeDocument/2006/relationships/hyperlink" Target="https://aaa.lrv.lt/lt/veiklos-sritys/teisekuros-poveikio-vertinimas/"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11.png"/><Relationship Id="rId12" Type="http://schemas.openxmlformats.org/officeDocument/2006/relationships/hyperlink" Target="https://aaa.lrv.lt/lt/veiklos-sritys/teisekuros-poveikio-vertinimas/" TargetMode="External"/><Relationship Id="rId2" Type="http://schemas.openxmlformats.org/officeDocument/2006/relationships/image" Target="../media/image8.png"/><Relationship Id="rId1" Type="http://schemas.openxmlformats.org/officeDocument/2006/relationships/image" Target="../media/image13.png"/><Relationship Id="rId6" Type="http://schemas.openxmlformats.org/officeDocument/2006/relationships/image" Target="../media/image2.svg"/><Relationship Id="rId11" Type="http://schemas.microsoft.com/office/2007/relationships/hdphoto" Target="../media/hdphoto5.wdp"/><Relationship Id="rId5" Type="http://schemas.openxmlformats.org/officeDocument/2006/relationships/image" Target="../media/image1.png"/><Relationship Id="rId10" Type="http://schemas.openxmlformats.org/officeDocument/2006/relationships/image" Target="../media/image16.png"/><Relationship Id="rId4" Type="http://schemas.openxmlformats.org/officeDocument/2006/relationships/image" Target="../media/image4.svg"/><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F7D8CBB6-5115-4476-B6AD-ED5F10BD4452}"/>
            </a:ext>
          </a:extLst>
        </xdr:cNvPr>
        <xdr:cNvSpPr txBox="1"/>
      </xdr:nvSpPr>
      <xdr:spPr>
        <a:xfrm>
          <a:off x="141942" y="1007595"/>
          <a:ext cx="1278965" cy="22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4</xdr:col>
      <xdr:colOff>219362</xdr:colOff>
      <xdr:row>2</xdr:row>
      <xdr:rowOff>24576</xdr:rowOff>
    </xdr:from>
    <xdr:to>
      <xdr:col>16</xdr:col>
      <xdr:colOff>634999</xdr:colOff>
      <xdr:row>7</xdr:row>
      <xdr:rowOff>9071</xdr:rowOff>
    </xdr:to>
    <xdr:sp macro="" textlink="">
      <xdr:nvSpPr>
        <xdr:cNvPr id="6" name="TextBox 3">
          <a:extLst>
            <a:ext uri="{FF2B5EF4-FFF2-40B4-BE49-F238E27FC236}">
              <a16:creationId xmlns:a16="http://schemas.microsoft.com/office/drawing/2014/main" id="{F4B667B6-5B93-4716-8B17-8DCABF329DD0}"/>
            </a:ext>
            <a:ext uri="{147F2762-F138-4A5C-976F-8EAC2B608ADB}">
              <a16:predDERef xmlns:a16="http://schemas.microsoft.com/office/drawing/2014/main" pred="{8F25ABEF-DBB9-A147-2351-0D3B1C825F90}"/>
            </a:ext>
          </a:extLst>
        </xdr:cNvPr>
        <xdr:cNvSpPr txBox="1"/>
      </xdr:nvSpPr>
      <xdr:spPr>
        <a:xfrm>
          <a:off x="2795648" y="405576"/>
          <a:ext cx="8507351" cy="964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t-LT" sz="1600" b="1">
              <a:solidFill>
                <a:schemeClr val="accent3">
                  <a:lumMod val="25000"/>
                </a:schemeClr>
              </a:solidFill>
              <a:effectLst/>
              <a:latin typeface="+mn-lt"/>
              <a:ea typeface="+mn-ea"/>
              <a:cs typeface="+mn-cs"/>
            </a:rPr>
            <a:t>PRAMONĖJE NAUDOJAMŲ DAŽŲ TIPO REGULIAVIMO POVEIKIO </a:t>
          </a:r>
          <a:r>
            <a:rPr lang="en-US" sz="1600" b="1">
              <a:solidFill>
                <a:schemeClr val="accent3">
                  <a:lumMod val="25000"/>
                </a:schemeClr>
              </a:solidFill>
              <a:effectLst/>
              <a:latin typeface="+mn-lt"/>
              <a:ea typeface="+mn-ea"/>
              <a:cs typeface="+mn-cs"/>
            </a:rPr>
            <a:t>VERTINIMO</a:t>
          </a:r>
          <a:r>
            <a:rPr lang="lt-LT" sz="1600" b="1" baseline="0">
              <a:solidFill>
                <a:schemeClr val="accent3">
                  <a:lumMod val="25000"/>
                </a:schemeClr>
              </a:solidFill>
              <a:effectLst/>
              <a:latin typeface="+mn-lt"/>
              <a:ea typeface="+mn-ea"/>
              <a:cs typeface="+mn-cs"/>
            </a:rPr>
            <a:t> </a:t>
          </a:r>
          <a:r>
            <a:rPr lang="lt-LT" sz="1600" b="1">
              <a:solidFill>
                <a:schemeClr val="accent3">
                  <a:lumMod val="25000"/>
                </a:schemeClr>
              </a:solidFill>
              <a:effectLst/>
              <a:latin typeface="+mn-lt"/>
              <a:ea typeface="+mn-ea"/>
              <a:cs typeface="+mn-cs"/>
            </a:rPr>
            <a:t>SKAIČIUOKLĖ:</a:t>
          </a:r>
        </a:p>
        <a:p>
          <a:pPr marL="0" marR="0" lvl="0" indent="0" defTabSz="914400" eaLnBrk="1" fontAlgn="auto" latinLnBrk="0" hangingPunct="1">
            <a:lnSpc>
              <a:spcPct val="100000"/>
            </a:lnSpc>
            <a:spcBef>
              <a:spcPts val="0"/>
            </a:spcBef>
            <a:spcAft>
              <a:spcPts val="0"/>
            </a:spcAft>
            <a:buClrTx/>
            <a:buSzTx/>
            <a:buFontTx/>
            <a:buNone/>
            <a:tabLst/>
            <a:defRPr/>
          </a:pPr>
          <a:r>
            <a:rPr kumimoji="0" lang="lt-LT" sz="1600" b="0" i="0" u="none" strike="noStrike" kern="0" cap="none" spc="0" normalizeH="0" baseline="0" noProof="0">
              <a:ln>
                <a:noFill/>
              </a:ln>
              <a:solidFill>
                <a:schemeClr val="accent3">
                  <a:lumMod val="25000"/>
                </a:schemeClr>
              </a:solidFill>
              <a:effectLst/>
              <a:uLnTx/>
              <a:uFillTx/>
              <a:latin typeface="+mn-lt"/>
              <a:ea typeface="+mn-ea"/>
              <a:cs typeface="+mn-cs"/>
            </a:rPr>
            <a:t>KOMPLEKSINIS SKAIČIAVIMO ĮRANKIS</a:t>
          </a:r>
        </a:p>
        <a:p>
          <a:pPr marL="0" marR="0" lvl="0" indent="0" defTabSz="914400" eaLnBrk="1" fontAlgn="auto" latinLnBrk="0" hangingPunct="1">
            <a:lnSpc>
              <a:spcPct val="100000"/>
            </a:lnSpc>
            <a:spcBef>
              <a:spcPts val="0"/>
            </a:spcBef>
            <a:spcAft>
              <a:spcPts val="0"/>
            </a:spcAft>
            <a:buClrTx/>
            <a:buSzTx/>
            <a:buFontTx/>
            <a:buNone/>
            <a:tabLst/>
            <a:defRPr/>
          </a:pPr>
          <a:endParaRPr lang="lt-LT" sz="1400">
            <a:solidFill>
              <a:schemeClr val="bg2">
                <a:lumMod val="50000"/>
              </a:schemeClr>
            </a:solidFill>
            <a:effectLst/>
            <a:latin typeface="+mn-lt"/>
            <a:ea typeface="+mn-ea"/>
            <a:cs typeface="+mn-cs"/>
          </a:endParaRPr>
        </a:p>
        <a:p>
          <a:endParaRPr lang="lt-LT" sz="1400">
            <a:solidFill>
              <a:schemeClr val="accent3">
                <a:lumMod val="25000"/>
              </a:schemeClr>
            </a:solidFill>
            <a:effectLst/>
            <a:latin typeface="+mn-lt"/>
            <a:ea typeface="+mn-ea"/>
            <a:cs typeface="+mn-cs"/>
          </a:endParaRPr>
        </a:p>
        <a:p>
          <a:r>
            <a:rPr lang="lt-LT" sz="1100">
              <a:solidFill>
                <a:schemeClr val="dk1"/>
              </a:solidFill>
              <a:effectLst/>
              <a:latin typeface="+mn-lt"/>
              <a:ea typeface="+mn-ea"/>
              <a:cs typeface="+mn-cs"/>
            </a:rPr>
            <a:t> </a:t>
          </a:r>
        </a:p>
        <a:p>
          <a:endParaRPr lang="lt-LT" sz="1100" b="1">
            <a:solidFill>
              <a:schemeClr val="dk1"/>
            </a:solidFill>
            <a:effectLst/>
            <a:latin typeface="+mn-lt"/>
            <a:ea typeface="+mn-ea"/>
            <a:cs typeface="+mn-cs"/>
          </a:endParaRPr>
        </a:p>
        <a:p>
          <a:r>
            <a:rPr lang="lt-LT" sz="1400">
              <a:solidFill>
                <a:schemeClr val="accent3">
                  <a:lumMod val="25000"/>
                </a:schemeClr>
              </a:solidFill>
              <a:effectLst/>
              <a:latin typeface="+mn-lt"/>
              <a:ea typeface="+mn-ea"/>
              <a:cs typeface="+mn-cs"/>
            </a:rPr>
            <a:t> </a:t>
          </a:r>
        </a:p>
        <a:p>
          <a:endParaRPr lang="lt-LT" sz="1400" b="0" i="0">
            <a:ln>
              <a:noFill/>
            </a:ln>
            <a:solidFill>
              <a:schemeClr val="accent3">
                <a:lumMod val="25000"/>
              </a:schemeClr>
            </a:solidFill>
            <a:effectLst/>
          </a:endParaRPr>
        </a:p>
      </xdr:txBody>
    </xdr:sp>
    <xdr:clientData/>
  </xdr:twoCellAnchor>
  <xdr:twoCellAnchor>
    <xdr:from>
      <xdr:col>17</xdr:col>
      <xdr:colOff>75293</xdr:colOff>
      <xdr:row>8</xdr:row>
      <xdr:rowOff>0</xdr:rowOff>
    </xdr:from>
    <xdr:to>
      <xdr:col>29</xdr:col>
      <xdr:colOff>341993</xdr:colOff>
      <xdr:row>44</xdr:row>
      <xdr:rowOff>117929</xdr:rowOff>
    </xdr:to>
    <xdr:sp macro="" textlink="">
      <xdr:nvSpPr>
        <xdr:cNvPr id="9" name="TextBox 25">
          <a:extLst>
            <a:ext uri="{FF2B5EF4-FFF2-40B4-BE49-F238E27FC236}">
              <a16:creationId xmlns:a16="http://schemas.microsoft.com/office/drawing/2014/main" id="{E4B2613C-0136-4A5F-9E7E-7F4CA91034D2}"/>
            </a:ext>
            <a:ext uri="{147F2762-F138-4A5C-976F-8EAC2B608ADB}">
              <a16:predDERef xmlns:a16="http://schemas.microsoft.com/office/drawing/2014/main" pred="{F4B667B6-5B93-4716-8B17-8DCABF329DD0}"/>
            </a:ext>
          </a:extLst>
        </xdr:cNvPr>
        <xdr:cNvSpPr txBox="1"/>
      </xdr:nvSpPr>
      <xdr:spPr>
        <a:xfrm>
          <a:off x="11387364" y="1542143"/>
          <a:ext cx="7995558" cy="70485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50000"/>
            </a:lnSpc>
            <a:spcAft>
              <a:spcPts val="400"/>
            </a:spcAft>
          </a:pPr>
          <a:endParaRPr lang="en-US" sz="1400" b="1" i="0">
            <a:solidFill>
              <a:schemeClr val="accent3">
                <a:lumMod val="25000"/>
              </a:schemeClr>
            </a:solidFill>
            <a:effectLst/>
            <a:latin typeface="+mn-lt"/>
            <a:ea typeface="+mn-ea"/>
            <a:cs typeface="+mn-cs"/>
          </a:endParaRPr>
        </a:p>
        <a:p>
          <a:pPr algn="l">
            <a:lnSpc>
              <a:spcPct val="150000"/>
            </a:lnSpc>
            <a:spcBef>
              <a:spcPts val="600"/>
            </a:spcBef>
            <a:spcAft>
              <a:spcPts val="600"/>
            </a:spcAft>
          </a:pPr>
          <a:r>
            <a:rPr lang="en-US" sz="1400" b="1" i="0">
              <a:solidFill>
                <a:schemeClr val="accent3">
                  <a:lumMod val="25000"/>
                </a:schemeClr>
              </a:solidFill>
              <a:effectLst/>
              <a:latin typeface="+mn-lt"/>
              <a:ea typeface="+mn-ea"/>
              <a:cs typeface="+mn-cs"/>
            </a:rPr>
            <a:t>Bazin</a:t>
          </a:r>
          <a:r>
            <a:rPr lang="lt-LT" sz="1400" b="1" i="0">
              <a:solidFill>
                <a:schemeClr val="accent3">
                  <a:lumMod val="25000"/>
                </a:schemeClr>
              </a:solidFill>
              <a:effectLst/>
              <a:latin typeface="+mn-lt"/>
              <a:ea typeface="+mn-ea"/>
              <a:cs typeface="+mn-cs"/>
            </a:rPr>
            <a:t>is</a:t>
          </a:r>
          <a:r>
            <a:rPr lang="lt-LT" sz="1400" b="1" i="0" baseline="0">
              <a:solidFill>
                <a:schemeClr val="accent3">
                  <a:lumMod val="25000"/>
                </a:schemeClr>
              </a:solidFill>
              <a:effectLst/>
              <a:latin typeface="+mn-lt"/>
              <a:ea typeface="+mn-ea"/>
              <a:cs typeface="+mn-cs"/>
            </a:rPr>
            <a:t> dažų tipas </a:t>
          </a:r>
          <a:r>
            <a:rPr lang="lt-LT" sz="1400">
              <a:solidFill>
                <a:schemeClr val="accent3">
                  <a:lumMod val="25000"/>
                </a:schemeClr>
              </a:solidFill>
              <a:effectLst/>
              <a:latin typeface="+mn-lt"/>
              <a:ea typeface="+mn-ea"/>
              <a:cs typeface="+mn-cs"/>
            </a:rPr>
            <a:t>– dažų tipas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prieš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numatomą teisinį veiklos rodiklio reguliavimą</a:t>
          </a:r>
          <a:r>
            <a:rPr kumimoji="0" lang="en-US" sz="1400" b="0" i="0" u="none" strike="noStrike" kern="0" cap="none" spc="0" normalizeH="0" baseline="0" noProof="0">
              <a:ln>
                <a:noFill/>
              </a:ln>
              <a:solidFill>
                <a:schemeClr val="accent3">
                  <a:lumMod val="25000"/>
                </a:schemeClr>
              </a:solidFill>
              <a:effectLst/>
              <a:uLnTx/>
              <a:uFillTx/>
              <a:latin typeface="+mn-lt"/>
              <a:ea typeface="+mn-ea"/>
              <a:cs typeface="+mn-cs"/>
            </a:rPr>
            <a:t>.</a:t>
          </a:r>
          <a:endParaRPr kumimoji="0" lang="lt-LT" sz="1400" b="0" i="0" u="none" strike="noStrike" kern="0" cap="none" spc="0" normalizeH="0" baseline="0" noProof="0">
            <a:ln>
              <a:noFill/>
            </a:ln>
            <a:solidFill>
              <a:schemeClr val="accent3">
                <a:lumMod val="25000"/>
              </a:schemeClr>
            </a:solidFill>
            <a:effectLst/>
            <a:uLnTx/>
            <a:uFillTx/>
            <a:latin typeface="+mn-lt"/>
            <a:ea typeface="+mn-ea"/>
            <a:cs typeface="+mn-cs"/>
          </a:endParaRPr>
        </a:p>
        <a:p>
          <a:pPr algn="l">
            <a:lnSpc>
              <a:spcPct val="150000"/>
            </a:lnSpc>
            <a:spcBef>
              <a:spcPts val="600"/>
            </a:spcBef>
            <a:spcAft>
              <a:spcPts val="600"/>
            </a:spcAft>
          </a:pPr>
          <a:r>
            <a:rPr lang="lt-LT" sz="1400" b="1" kern="0">
              <a:solidFill>
                <a:schemeClr val="accent3">
                  <a:lumMod val="25000"/>
                </a:schemeClr>
              </a:solidFill>
              <a:effectLst/>
              <a:latin typeface="+mn-lt"/>
              <a:ea typeface="Calibri" panose="020F0502020204030204" pitchFamily="34" charset="0"/>
              <a:cs typeface="Arial" panose="020B0604020202020204" pitchFamily="34" charset="0"/>
            </a:rPr>
            <a:t>Bazinis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NMLOJ</a:t>
          </a:r>
          <a:r>
            <a:rPr lang="lt-LT" sz="1400" b="1" kern="0">
              <a:solidFill>
                <a:schemeClr val="accent3">
                  <a:lumMod val="25000"/>
                </a:schemeClr>
              </a:solidFill>
              <a:effectLst/>
              <a:latin typeface="+mn-lt"/>
              <a:ea typeface="Calibri" panose="020F0502020204030204" pitchFamily="34" charset="0"/>
              <a:cs typeface="Arial" panose="020B0604020202020204" pitchFamily="34" charset="0"/>
            </a:rPr>
            <a:t> kiekis</a:t>
          </a:r>
          <a:r>
            <a:rPr lang="lt-LT" sz="1400" kern="0">
              <a:solidFill>
                <a:schemeClr val="accent3">
                  <a:lumMod val="25000"/>
                </a:schemeClr>
              </a:solidFill>
              <a:effectLst/>
              <a:latin typeface="+mn-lt"/>
              <a:ea typeface="Calibri" panose="020F0502020204030204" pitchFamily="34" charset="0"/>
              <a:cs typeface="Arial" panose="020B0604020202020204" pitchFamily="34" charset="0"/>
            </a:rPr>
            <a:t>  –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NMLOJ</a:t>
          </a:r>
          <a:r>
            <a:rPr lang="lt-LT" sz="1400" b="0" kern="0">
              <a:solidFill>
                <a:schemeClr val="accent3">
                  <a:lumMod val="25000"/>
                </a:schemeClr>
              </a:solidFill>
              <a:effectLst/>
              <a:latin typeface="+mn-lt"/>
              <a:ea typeface="Calibri" panose="020F0502020204030204" pitchFamily="34" charset="0"/>
              <a:cs typeface="Arial" panose="020B0604020202020204" pitchFamily="34" charset="0"/>
            </a:rPr>
            <a:t> </a:t>
          </a:r>
          <a:r>
            <a:rPr lang="lt-LT" sz="1400" kern="0">
              <a:solidFill>
                <a:schemeClr val="accent3">
                  <a:lumMod val="25000"/>
                </a:schemeClr>
              </a:solidFill>
              <a:effectLst/>
              <a:latin typeface="+mn-lt"/>
              <a:ea typeface="Calibri" panose="020F0502020204030204" pitchFamily="34" charset="0"/>
              <a:cs typeface="Arial" panose="020B0604020202020204" pitchFamily="34" charset="0"/>
            </a:rPr>
            <a:t>kiekis, </a:t>
          </a:r>
          <a:r>
            <a:rPr lang="lt-LT" sz="1400" kern="0">
              <a:solidFill>
                <a:schemeClr val="accent3">
                  <a:lumMod val="25000"/>
                </a:schemeClr>
              </a:solidFill>
              <a:effectLst/>
              <a:latin typeface="+mn-lt"/>
              <a:ea typeface="Times New Roman" panose="02020603050405020304" pitchFamily="18" charset="0"/>
            </a:rPr>
            <a:t>kuris susidarytų neįgyvendinus teisėkūros iniciatyvos</a:t>
          </a:r>
          <a:r>
            <a:rPr lang="lt-LT" sz="1400" kern="0">
              <a:solidFill>
                <a:schemeClr val="accent3">
                  <a:lumMod val="25000"/>
                </a:schemeClr>
              </a:solidFill>
              <a:effectLst/>
              <a:latin typeface="+mn-lt"/>
              <a:ea typeface="Calibri" panose="020F0502020204030204" pitchFamily="34" charset="0"/>
              <a:cs typeface="Arial" panose="020B0604020202020204" pitchFamily="34" charset="0"/>
            </a:rPr>
            <a:t>. Atskaitos taškas, nuo kurio vertinamas teisėkūros iniciatyvos poveikis aplinkos oro kokybei</a:t>
          </a:r>
          <a:r>
            <a:rPr lang="en-US" sz="1400" kern="0">
              <a:solidFill>
                <a:schemeClr val="accent3">
                  <a:lumMod val="25000"/>
                </a:schemeClr>
              </a:solidFill>
              <a:effectLst/>
              <a:latin typeface="+mn-lt"/>
              <a:ea typeface="Calibri" panose="020F0502020204030204" pitchFamily="34" charset="0"/>
              <a:cs typeface="Arial" panose="020B0604020202020204" pitchFamily="34" charset="0"/>
            </a:rPr>
            <a:t>.</a:t>
          </a:r>
          <a:endParaRPr lang="lt-LT" sz="1400" b="1" i="0">
            <a:solidFill>
              <a:schemeClr val="accent3">
                <a:lumMod val="25000"/>
              </a:schemeClr>
            </a:solidFill>
            <a:effectLst/>
            <a:latin typeface="+mn-lt"/>
            <a:ea typeface="+mn-ea"/>
            <a:cs typeface="+mn-cs"/>
          </a:endParaRPr>
        </a:p>
        <a:p>
          <a:pPr algn="l">
            <a:lnSpc>
              <a:spcPct val="150000"/>
            </a:lnSpc>
            <a:spcBef>
              <a:spcPts val="600"/>
            </a:spcBef>
            <a:spcAft>
              <a:spcPts val="600"/>
            </a:spcAft>
          </a:pPr>
          <a:r>
            <a:rPr lang="lt-LT" sz="1400" b="1">
              <a:solidFill>
                <a:schemeClr val="accent3">
                  <a:lumMod val="25000"/>
                </a:schemeClr>
              </a:solidFill>
              <a:effectLst/>
              <a:latin typeface="+mn-lt"/>
              <a:ea typeface="+mn-ea"/>
              <a:cs typeface="+mn-cs"/>
            </a:rPr>
            <a:t>NMLOJ </a:t>
          </a:r>
          <a:r>
            <a:rPr lang="lt-LT" sz="1400" b="0">
              <a:solidFill>
                <a:schemeClr val="accent3">
                  <a:lumMod val="25000"/>
                </a:schemeClr>
              </a:solidFill>
              <a:effectLst/>
              <a:latin typeface="+mn-lt"/>
              <a:ea typeface="+mn-ea"/>
              <a:cs typeface="+mn-cs"/>
            </a:rPr>
            <a:t>– nemetaniniai lakieji organiniai junginiai. Visi lakieji organiniai junginiai, išskyrus metaną, kuriems saulės šviesoje reaguojant su azoto oksidais gali susidaryti fotocheminiai oksidatoriai</a:t>
          </a:r>
          <a:r>
            <a:rPr lang="en-US" sz="1400" b="0">
              <a:solidFill>
                <a:schemeClr val="accent3">
                  <a:lumMod val="25000"/>
                </a:schemeClr>
              </a:solidFill>
              <a:effectLst/>
              <a:latin typeface="+mn-lt"/>
              <a:ea typeface="+mn-ea"/>
              <a:cs typeface="+mn-cs"/>
            </a:rPr>
            <a:t>.</a:t>
          </a:r>
          <a:endParaRPr lang="lt-LT" sz="1400" b="0">
            <a:solidFill>
              <a:schemeClr val="accent3">
                <a:lumMod val="25000"/>
              </a:schemeClr>
            </a:solidFill>
            <a:effectLst/>
            <a:latin typeface="+mn-lt"/>
            <a:ea typeface="+mn-ea"/>
            <a:cs typeface="+mn-cs"/>
          </a:endParaRPr>
        </a:p>
        <a:p>
          <a:pPr marL="0" marR="0" lvl="0" indent="0" algn="l" defTabSz="914400" eaLnBrk="1" fontAlgn="auto" latinLnBrk="0" hangingPunct="1">
            <a:lnSpc>
              <a:spcPct val="150000"/>
            </a:lnSpc>
            <a:spcBef>
              <a:spcPts val="600"/>
            </a:spcBef>
            <a:spcAft>
              <a:spcPts val="60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NMLOJ kiekio pokytis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skirtumas tarp bazinio NMLOJ kiekio</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ir projektinio NMLOJ kiekio, susidaręs per teisėkūros iniciatyvos taikymo laikotarpį</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
          </a:r>
          <a:endParaRPr lang="lt-LT" sz="1400" b="0">
            <a:solidFill>
              <a:schemeClr val="accent3">
                <a:lumMod val="25000"/>
              </a:schemeClr>
            </a:solidFill>
            <a:effectLst/>
            <a:latin typeface="+mn-lt"/>
            <a:ea typeface="+mn-ea"/>
            <a:cs typeface="+mn-cs"/>
          </a:endParaRPr>
        </a:p>
        <a:p>
          <a:pPr marL="0" marR="0" lvl="0" indent="0" algn="l" defTabSz="914400" eaLnBrk="1" fontAlgn="auto" latinLnBrk="0" hangingPunct="1">
            <a:lnSpc>
              <a:spcPct val="150000"/>
            </a:lnSpc>
            <a:spcBef>
              <a:spcPts val="600"/>
            </a:spcBef>
            <a:spcAft>
              <a:spcPts val="60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Poveikio vertinimas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 teisėkūros iniciatyvos poveikio aplinkos oro teršalų kiekio pokyčiams vertinimas</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
          </a:r>
          <a:endParaRPr kumimoji="0" lang="lt-LT" sz="1400" b="0" i="0" u="none" strike="noStrike" kern="0" cap="none" spc="0" normalizeH="0" baseline="0" noProof="0">
            <a:ln>
              <a:noFill/>
            </a:ln>
            <a:solidFill>
              <a:schemeClr val="accent3">
                <a:lumMod val="25000"/>
              </a:schemeClr>
            </a:solidFill>
            <a:effectLst/>
            <a:uLnTx/>
            <a:uFillTx/>
            <a:latin typeface="+mn-lt"/>
            <a:ea typeface="+mn-ea"/>
            <a:cs typeface="+mn-cs"/>
          </a:endParaRPr>
        </a:p>
        <a:p>
          <a:pPr marL="0" marR="0" lvl="0" indent="0" algn="l" defTabSz="914400" eaLnBrk="1" fontAlgn="auto" latinLnBrk="0" hangingPunct="1">
            <a:lnSpc>
              <a:spcPct val="150000"/>
            </a:lnSpc>
            <a:spcBef>
              <a:spcPts val="600"/>
            </a:spcBef>
            <a:spcAft>
              <a:spcPts val="600"/>
            </a:spcAft>
            <a:buClrTx/>
            <a:buSzTx/>
            <a:buFontTx/>
            <a:buNone/>
            <a:tabLst/>
            <a:defRPr/>
          </a:pPr>
          <a:r>
            <a:rPr kumimoji="0" lang="lt-LT" sz="1400" b="1" i="0" u="none" strike="noStrike" kern="0" cap="none" spc="0" normalizeH="0" baseline="0" noProof="0">
              <a:ln>
                <a:noFill/>
              </a:ln>
              <a:solidFill>
                <a:schemeClr val="accent3">
                  <a:lumMod val="25000"/>
                </a:schemeClr>
              </a:solidFill>
              <a:effectLst/>
              <a:uLnTx/>
              <a:uFillTx/>
              <a:latin typeface="+mn-lt"/>
              <a:ea typeface="+mn-ea"/>
              <a:cs typeface="+mn-cs"/>
            </a:rPr>
            <a:t>Projektinis dažų tipas </a:t>
          </a:r>
          <a:r>
            <a:rPr kumimoji="0" lang="lt-LT" sz="1400" b="0" i="0" u="none" strike="noStrike" kern="0" cap="none" spc="0" normalizeH="0" baseline="0" noProof="0">
              <a:ln>
                <a:noFill/>
              </a:ln>
              <a:solidFill>
                <a:schemeClr val="accent3">
                  <a:lumMod val="25000"/>
                </a:schemeClr>
              </a:solidFill>
              <a:effectLst/>
              <a:uLnTx/>
              <a:uFillTx/>
              <a:latin typeface="+mn-lt"/>
              <a:ea typeface="+mn-ea"/>
              <a:cs typeface="+mn-cs"/>
            </a:rPr>
            <a:t>– dažų tipas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jei numatomas teisinis veiklos rodiklio reguliavimas būtų įgyvendintas</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
          </a:r>
          <a:endParaRPr kumimoji="0" lang="lt-LT" sz="14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algn="l" defTabSz="914400" eaLnBrk="1" fontAlgn="auto" latinLnBrk="0" hangingPunct="1">
            <a:lnSpc>
              <a:spcPct val="150000"/>
            </a:lnSpc>
            <a:spcBef>
              <a:spcPts val="600"/>
            </a:spcBef>
            <a:spcAft>
              <a:spcPts val="60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Calibri" panose="020F0502020204030204" pitchFamily="34" charset="0"/>
              <a:cs typeface="Arial" panose="020B0604020202020204" pitchFamily="34" charset="0"/>
            </a:rPr>
            <a:t>Projektinis </a:t>
          </a: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NMLOJ</a:t>
          </a:r>
          <a:r>
            <a:rPr kumimoji="0" lang="lt-LT" sz="1400" b="1" i="0" u="none" strike="noStrike" kern="0" cap="none" spc="0" normalizeH="0" baseline="0" noProof="0">
              <a:ln>
                <a:noFill/>
              </a:ln>
              <a:solidFill>
                <a:srgbClr val="F4FAF6">
                  <a:lumMod val="25000"/>
                </a:srgbClr>
              </a:solidFill>
              <a:effectLst/>
              <a:uLnTx/>
              <a:uFillTx/>
              <a:latin typeface="+mn-lt"/>
              <a:ea typeface="Calibri" panose="020F0502020204030204" pitchFamily="34" charset="0"/>
              <a:cs typeface="Arial" panose="020B0604020202020204" pitchFamily="34" charset="0"/>
            </a:rPr>
            <a:t> kiekis</a:t>
          </a:r>
          <a:r>
            <a:rPr kumimoji="0" lang="lt-LT" sz="1400" b="0" i="0" u="none" strike="noStrike" kern="0" cap="none" spc="0" normalizeH="0" baseline="0" noProof="0">
              <a:ln>
                <a:noFill/>
              </a:ln>
              <a:solidFill>
                <a:srgbClr val="F4FAF6">
                  <a:lumMod val="25000"/>
                </a:srgbClr>
              </a:solidFill>
              <a:effectLst/>
              <a:uLnTx/>
              <a:uFillTx/>
              <a:latin typeface="+mn-lt"/>
              <a:ea typeface="Calibri" panose="020F0502020204030204" pitchFamily="34" charset="0"/>
              <a:cs typeface="Arial" panose="020B0604020202020204" pitchFamily="34" charset="0"/>
            </a:rPr>
            <a:t> –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NMLOJ</a:t>
          </a:r>
          <a:r>
            <a:rPr kumimoji="0" lang="lt-LT" sz="1400" b="0" i="0" u="none" strike="noStrike" kern="0" cap="none" spc="0" normalizeH="0" baseline="0" noProof="0">
              <a:ln>
                <a:noFill/>
              </a:ln>
              <a:solidFill>
                <a:srgbClr val="F4FAF6">
                  <a:lumMod val="25000"/>
                </a:srgbClr>
              </a:solidFill>
              <a:effectLst/>
              <a:uLnTx/>
              <a:uFillTx/>
              <a:latin typeface="+mn-lt"/>
              <a:ea typeface="Calibri" panose="020F0502020204030204" pitchFamily="34" charset="0"/>
              <a:cs typeface="Arial" panose="020B0604020202020204" pitchFamily="34" charset="0"/>
            </a:rPr>
            <a:t> kiekis, </a:t>
          </a:r>
          <a:r>
            <a:rPr kumimoji="0" lang="lt-LT" sz="1400" b="0" i="0" u="none" strike="noStrike" kern="0" cap="none" spc="0" normalizeH="0" baseline="0" noProof="0">
              <a:ln>
                <a:noFill/>
              </a:ln>
              <a:solidFill>
                <a:srgbClr val="F4FAF6">
                  <a:lumMod val="25000"/>
                </a:srgbClr>
              </a:solidFill>
              <a:effectLst/>
              <a:uLnTx/>
              <a:uFillTx/>
              <a:latin typeface="+mn-lt"/>
              <a:ea typeface="Times New Roman" panose="02020603050405020304" pitchFamily="18" charset="0"/>
              <a:cs typeface="+mn-cs"/>
            </a:rPr>
            <a:t>kuris susidarytų įgyvendinus teisėkūros iniciatyvą</a:t>
          </a:r>
          <a:r>
            <a:rPr kumimoji="0" lang="en-US" sz="1400" b="0" i="0" u="none" strike="noStrike" kern="0" cap="none" spc="0" normalizeH="0" baseline="0" noProof="0">
              <a:ln>
                <a:noFill/>
              </a:ln>
              <a:solidFill>
                <a:srgbClr val="F4FAF6">
                  <a:lumMod val="25000"/>
                </a:srgbClr>
              </a:solidFill>
              <a:effectLst/>
              <a:uLnTx/>
              <a:uFillTx/>
              <a:latin typeface="+mn-lt"/>
              <a:ea typeface="Times New Roman" panose="02020603050405020304" pitchFamily="18" charset="0"/>
              <a:cs typeface="+mn-cs"/>
            </a:rPr>
            <a:t>.</a:t>
          </a:r>
          <a:endParaRPr lang="lt-LT" sz="1400" b="1">
            <a:solidFill>
              <a:schemeClr val="accent3">
                <a:lumMod val="25000"/>
              </a:schemeClr>
            </a:solidFill>
            <a:effectLst/>
            <a:latin typeface="+mn-lt"/>
            <a:ea typeface="+mn-ea"/>
            <a:cs typeface="+mn-cs"/>
          </a:endParaRPr>
        </a:p>
        <a:p>
          <a:pPr algn="l">
            <a:lnSpc>
              <a:spcPct val="150000"/>
            </a:lnSpc>
            <a:spcBef>
              <a:spcPts val="600"/>
            </a:spcBef>
            <a:spcAft>
              <a:spcPts val="600"/>
            </a:spcAft>
          </a:pPr>
          <a:r>
            <a:rPr lang="lt-LT" sz="1400" b="1">
              <a:solidFill>
                <a:schemeClr val="accent3">
                  <a:lumMod val="25000"/>
                </a:schemeClr>
              </a:solidFill>
              <a:effectLst/>
              <a:latin typeface="+mn-lt"/>
              <a:ea typeface="+mn-ea"/>
              <a:cs typeface="+mn-cs"/>
            </a:rPr>
            <a:t>Termini</a:t>
          </a:r>
          <a:r>
            <a:rPr lang="en-US" sz="1400" b="1">
              <a:solidFill>
                <a:schemeClr val="accent3">
                  <a:lumMod val="25000"/>
                </a:schemeClr>
              </a:solidFill>
              <a:effectLst/>
              <a:latin typeface="+mn-lt"/>
              <a:ea typeface="+mn-ea"/>
              <a:cs typeface="+mn-cs"/>
            </a:rPr>
            <a:t>o</a:t>
          </a:r>
          <a:r>
            <a:rPr lang="lt-LT" sz="1400" b="1" baseline="0">
              <a:solidFill>
                <a:schemeClr val="accent3">
                  <a:lumMod val="25000"/>
                </a:schemeClr>
              </a:solidFill>
              <a:effectLst/>
              <a:latin typeface="+mn-lt"/>
              <a:ea typeface="+mn-ea"/>
              <a:cs typeface="+mn-cs"/>
            </a:rPr>
            <a:t> NMLOJ </a:t>
          </a:r>
          <a:r>
            <a:rPr lang="en-US" sz="1400" b="1" baseline="0">
              <a:solidFill>
                <a:schemeClr val="accent3">
                  <a:lumMod val="25000"/>
                </a:schemeClr>
              </a:solidFill>
              <a:effectLst/>
              <a:latin typeface="+mn-lt"/>
              <a:ea typeface="+mn-ea"/>
              <a:cs typeface="+mn-cs"/>
            </a:rPr>
            <a:t>oksidavimo efektyvumas</a:t>
          </a:r>
          <a:r>
            <a:rPr lang="lt-LT" sz="1400" b="0" baseline="0">
              <a:solidFill>
                <a:schemeClr val="accent3">
                  <a:lumMod val="25000"/>
                </a:schemeClr>
              </a:solidFill>
              <a:effectLst/>
              <a:latin typeface="+mn-lt"/>
              <a:ea typeface="+mn-ea"/>
              <a:cs typeface="+mn-cs"/>
            </a:rPr>
            <a:t> – procesas, kurio metu </a:t>
          </a:r>
          <a:r>
            <a:rPr lang="en-US" sz="1400" b="0" baseline="0">
              <a:solidFill>
                <a:schemeClr val="accent3">
                  <a:lumMod val="25000"/>
                </a:schemeClr>
              </a:solidFill>
              <a:effectLst/>
              <a:latin typeface="+mn-lt"/>
              <a:ea typeface="+mn-ea"/>
              <a:cs typeface="+mn-cs"/>
            </a:rPr>
            <a:t>termooksidatoriaus pagalba </a:t>
          </a:r>
          <a:r>
            <a:rPr lang="lt-LT" sz="1400" b="0" baseline="0">
              <a:solidFill>
                <a:schemeClr val="accent3">
                  <a:lumMod val="25000"/>
                </a:schemeClr>
              </a:solidFill>
              <a:effectLst/>
              <a:latin typeface="+mn-lt"/>
              <a:ea typeface="+mn-ea"/>
              <a:cs typeface="+mn-cs"/>
            </a:rPr>
            <a:t>pašalinami NMLOJ</a:t>
          </a:r>
          <a:r>
            <a:rPr lang="en-US" sz="1400" b="0" baseline="0">
              <a:solidFill>
                <a:schemeClr val="accent3">
                  <a:lumMod val="25000"/>
                </a:schemeClr>
              </a:solidFill>
              <a:effectLst/>
              <a:latin typeface="+mn-lt"/>
              <a:ea typeface="+mn-ea"/>
              <a:cs typeface="+mn-cs"/>
            </a:rPr>
            <a:t>.</a:t>
          </a:r>
          <a:endParaRPr lang="lt-LT" sz="1400" b="1">
            <a:solidFill>
              <a:schemeClr val="accent3">
                <a:lumMod val="25000"/>
              </a:schemeClr>
            </a:solidFill>
            <a:effectLst/>
            <a:latin typeface="+mn-lt"/>
            <a:ea typeface="+mn-ea"/>
            <a:cs typeface="+mn-cs"/>
          </a:endParaRPr>
        </a:p>
        <a:p>
          <a:pPr>
            <a:lnSpc>
              <a:spcPct val="150000"/>
            </a:lnSpc>
            <a:spcBef>
              <a:spcPts val="600"/>
            </a:spcBef>
            <a:spcAft>
              <a:spcPts val="600"/>
            </a:spcAft>
          </a:pPr>
          <a:r>
            <a:rPr lang="lt-LT" sz="1400" b="1" i="0">
              <a:solidFill>
                <a:schemeClr val="accent3">
                  <a:lumMod val="25000"/>
                </a:schemeClr>
              </a:solidFill>
              <a:effectLst/>
              <a:latin typeface="+mn-lt"/>
              <a:ea typeface="+mn-ea"/>
              <a:cs typeface="+mn-cs"/>
            </a:rPr>
            <a:t>Variantas</a:t>
          </a:r>
          <a:r>
            <a:rPr lang="lt-LT" sz="1400" b="1" i="0" baseline="0">
              <a:solidFill>
                <a:schemeClr val="accent3">
                  <a:lumMod val="25000"/>
                </a:schemeClr>
              </a:solidFill>
              <a:effectLst/>
              <a:latin typeface="+mn-lt"/>
              <a:ea typeface="+mn-ea"/>
              <a:cs typeface="+mn-cs"/>
            </a:rPr>
            <a:t> (1-</a:t>
          </a:r>
          <a:r>
            <a:rPr lang="en-US" sz="1400" b="1" i="0" baseline="0">
              <a:solidFill>
                <a:schemeClr val="accent3">
                  <a:lumMod val="25000"/>
                </a:schemeClr>
              </a:solidFill>
              <a:effectLst/>
              <a:latin typeface="+mn-lt"/>
              <a:ea typeface="+mn-ea"/>
              <a:cs typeface="+mn-cs"/>
            </a:rPr>
            <a:t>3</a:t>
          </a:r>
          <a:r>
            <a:rPr lang="lt-LT" sz="1400" b="1" i="0" baseline="0">
              <a:solidFill>
                <a:schemeClr val="accent3">
                  <a:lumMod val="25000"/>
                </a:schemeClr>
              </a:solidFill>
              <a:effectLst/>
              <a:latin typeface="+mn-lt"/>
              <a:ea typeface="+mn-ea"/>
              <a:cs typeface="+mn-cs"/>
            </a:rPr>
            <a:t>) </a:t>
          </a:r>
          <a:r>
            <a:rPr lang="lt-LT" sz="1400" b="0" i="0" baseline="0">
              <a:solidFill>
                <a:schemeClr val="accent3">
                  <a:lumMod val="25000"/>
                </a:schemeClr>
              </a:solidFill>
              <a:effectLst/>
              <a:latin typeface="+mn-lt"/>
              <a:ea typeface="+mn-ea"/>
              <a:cs typeface="+mn-cs"/>
            </a:rPr>
            <a:t>–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specifinėmis prielaidomis ir parametrų duomenimis paremtas teisėkūros iniciatyvos poveikio NMLOJ kiekio pokyčiams analizės variantas.</a:t>
          </a:r>
        </a:p>
        <a:p>
          <a:pPr>
            <a:lnSpc>
              <a:spcPct val="150000"/>
            </a:lnSpc>
            <a:spcBef>
              <a:spcPts val="600"/>
            </a:spcBef>
            <a:spcAft>
              <a:spcPts val="600"/>
            </a:spcAft>
          </a:pPr>
          <a:endParaRPr lang="lt-LT" sz="1400" b="0" i="0">
            <a:solidFill>
              <a:schemeClr val="accent3">
                <a:lumMod val="25000"/>
              </a:schemeClr>
            </a:solidFill>
            <a:effectLst/>
            <a:latin typeface="+mn-lt"/>
            <a:ea typeface="+mn-ea"/>
            <a:cs typeface="+mn-cs"/>
          </a:endParaRPr>
        </a:p>
      </xdr:txBody>
    </xdr:sp>
    <xdr:clientData/>
  </xdr:twoCellAnchor>
  <xdr:twoCellAnchor>
    <xdr:from>
      <xdr:col>4</xdr:col>
      <xdr:colOff>231278</xdr:colOff>
      <xdr:row>35</xdr:row>
      <xdr:rowOff>57772</xdr:rowOff>
    </xdr:from>
    <xdr:to>
      <xdr:col>16</xdr:col>
      <xdr:colOff>198872</xdr:colOff>
      <xdr:row>44</xdr:row>
      <xdr:rowOff>99875</xdr:rowOff>
    </xdr:to>
    <xdr:sp macro="" textlink="">
      <xdr:nvSpPr>
        <xdr:cNvPr id="10" name="TextBox 17">
          <a:extLst>
            <a:ext uri="{FF2B5EF4-FFF2-40B4-BE49-F238E27FC236}">
              <a16:creationId xmlns:a16="http://schemas.microsoft.com/office/drawing/2014/main" id="{8359A827-9A6E-461E-A898-73F82521E7A2}"/>
            </a:ext>
            <a:ext uri="{147F2762-F138-4A5C-976F-8EAC2B608ADB}">
              <a16:predDERef xmlns:a16="http://schemas.microsoft.com/office/drawing/2014/main" pred="{E4B2613C-0136-4A5F-9E7E-7F4CA91034D2}"/>
            </a:ext>
          </a:extLst>
        </xdr:cNvPr>
        <xdr:cNvSpPr txBox="1"/>
      </xdr:nvSpPr>
      <xdr:spPr>
        <a:xfrm>
          <a:off x="2669678" y="6782422"/>
          <a:ext cx="7692369" cy="1718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600" b="1" i="0" u="none" strike="noStrike" kern="0" cap="none" spc="0" normalizeH="0" baseline="0" noProof="0">
              <a:ln>
                <a:noFill/>
              </a:ln>
              <a:solidFill>
                <a:srgbClr val="F4FAF6">
                  <a:lumMod val="25000"/>
                </a:srgbClr>
              </a:solidFill>
              <a:effectLst/>
              <a:uLnTx/>
              <a:uFillTx/>
              <a:latin typeface="+mn-lt"/>
              <a:ea typeface="+mn-ea"/>
              <a:cs typeface="+mn-cs"/>
            </a:rPr>
            <a:t>SKAIČIUOKLĖS AUTORINIŲ TEISIŲ APSAUGA</a:t>
          </a:r>
        </a:p>
      </xdr:txBody>
    </xdr:sp>
    <xdr:clientData/>
  </xdr:twoCellAnchor>
  <xdr:twoCellAnchor>
    <xdr:from>
      <xdr:col>4</xdr:col>
      <xdr:colOff>219847</xdr:colOff>
      <xdr:row>36</xdr:row>
      <xdr:rowOff>120995</xdr:rowOff>
    </xdr:from>
    <xdr:to>
      <xdr:col>16</xdr:col>
      <xdr:colOff>114044</xdr:colOff>
      <xdr:row>44</xdr:row>
      <xdr:rowOff>38818</xdr:rowOff>
    </xdr:to>
    <xdr:sp macro="" textlink="">
      <xdr:nvSpPr>
        <xdr:cNvPr id="11" name="TextBox 31">
          <a:extLst>
            <a:ext uri="{FF2B5EF4-FFF2-40B4-BE49-F238E27FC236}">
              <a16:creationId xmlns:a16="http://schemas.microsoft.com/office/drawing/2014/main" id="{2413E8FE-D6B2-45A4-99A7-A1B4B849C304}"/>
            </a:ext>
            <a:ext uri="{147F2762-F138-4A5C-976F-8EAC2B608ADB}">
              <a16:predDERef xmlns:a16="http://schemas.microsoft.com/office/drawing/2014/main" pred="{8359A827-9A6E-461E-A898-73F82521E7A2}"/>
            </a:ext>
          </a:extLst>
        </xdr:cNvPr>
        <xdr:cNvSpPr txBox="1"/>
      </xdr:nvSpPr>
      <xdr:spPr>
        <a:xfrm>
          <a:off x="2658247" y="7026620"/>
          <a:ext cx="7618972" cy="1413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Rekomenduojami citavimo būdai:</a:t>
          </a:r>
        </a:p>
        <a:p>
          <a:pPr marL="0" marR="0" lvl="0" indent="0" defTabSz="914400" eaLnBrk="1" fontAlgn="auto" latinLnBrk="0" hangingPunct="1">
            <a:lnSpc>
              <a:spcPct val="150000"/>
            </a:lnSpc>
            <a:spcBef>
              <a:spcPts val="0"/>
            </a:spcBef>
            <a:spcAft>
              <a:spcPts val="0"/>
            </a:spcAft>
            <a:buClrTx/>
            <a:buSzTx/>
            <a:buFontTx/>
            <a:buNone/>
            <a:tabLst/>
            <a:defRPr/>
          </a:pP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Aplinkos apsaugos agent</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ūra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metai).</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Pramonėje naudojamų dažų tipo reguliavimo poveiki</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o vertinimo skai</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čiuoklė. </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Vilnius</a:t>
          </a:r>
          <a:endParaRPr kumimoji="0" lang="lt-LT" sz="14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Aplinkos apsaugos agentūra</a:t>
          </a:r>
        </a:p>
      </xdr:txBody>
    </xdr:sp>
    <xdr:clientData/>
  </xdr:twoCellAnchor>
  <xdr:twoCellAnchor>
    <xdr:from>
      <xdr:col>0</xdr:col>
      <xdr:colOff>171208</xdr:colOff>
      <xdr:row>0</xdr:row>
      <xdr:rowOff>148290</xdr:rowOff>
    </xdr:from>
    <xdr:to>
      <xdr:col>3</xdr:col>
      <xdr:colOff>141444</xdr:colOff>
      <xdr:row>52</xdr:row>
      <xdr:rowOff>23091</xdr:rowOff>
    </xdr:to>
    <xdr:sp macro="" textlink="">
      <xdr:nvSpPr>
        <xdr:cNvPr id="20" name="Stačiakampis: suapvalinti kampai 4">
          <a:extLst>
            <a:ext uri="{FF2B5EF4-FFF2-40B4-BE49-F238E27FC236}">
              <a16:creationId xmlns:a16="http://schemas.microsoft.com/office/drawing/2014/main" id="{1DAEA694-B2A1-4A5E-95B4-0BFED1212AA9}"/>
            </a:ext>
          </a:extLst>
        </xdr:cNvPr>
        <xdr:cNvSpPr/>
      </xdr:nvSpPr>
      <xdr:spPr>
        <a:xfrm>
          <a:off x="171208" y="148290"/>
          <a:ext cx="1909872" cy="9907801"/>
        </a:xfrm>
        <a:prstGeom prst="roundRect">
          <a:avLst>
            <a:gd name="adj" fmla="val 4546"/>
          </a:avLst>
        </a:prstGeom>
        <a:solidFill>
          <a:schemeClr val="accent5">
            <a:lumMod val="40000"/>
            <a:lumOff val="60000"/>
          </a:schemeClr>
        </a:solidFill>
        <a:ln>
          <a:solidFill>
            <a:schemeClr val="bg1">
              <a:lumMod val="20000"/>
              <a:lumOff val="80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172585</xdr:colOff>
      <xdr:row>27</xdr:row>
      <xdr:rowOff>1487</xdr:rowOff>
    </xdr:from>
    <xdr:to>
      <xdr:col>2</xdr:col>
      <xdr:colOff>80806</xdr:colOff>
      <xdr:row>29</xdr:row>
      <xdr:rowOff>50463</xdr:rowOff>
    </xdr:to>
    <xdr:pic>
      <xdr:nvPicPr>
        <xdr:cNvPr id="21" name="Grafinis elementas 10" descr="Envelope outline">
          <a:extLst>
            <a:ext uri="{FF2B5EF4-FFF2-40B4-BE49-F238E27FC236}">
              <a16:creationId xmlns:a16="http://schemas.microsoft.com/office/drawing/2014/main" id="{3D008E93-0DFA-402D-8953-E5F58FFFF2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84906" y="5539594"/>
          <a:ext cx="520543" cy="429976"/>
        </a:xfrm>
        <a:prstGeom prst="rect">
          <a:avLst/>
        </a:prstGeom>
      </xdr:spPr>
    </xdr:pic>
    <xdr:clientData/>
  </xdr:twoCellAnchor>
  <xdr:twoCellAnchor>
    <xdr:from>
      <xdr:col>0</xdr:col>
      <xdr:colOff>580713</xdr:colOff>
      <xdr:row>29</xdr:row>
      <xdr:rowOff>76110</xdr:rowOff>
    </xdr:from>
    <xdr:to>
      <xdr:col>3</xdr:col>
      <xdr:colOff>118573</xdr:colOff>
      <xdr:row>30</xdr:row>
      <xdr:rowOff>151494</xdr:rowOff>
    </xdr:to>
    <xdr:sp macro="" textlink="">
      <xdr:nvSpPr>
        <xdr:cNvPr id="22" name="TextBox 21">
          <a:extLst>
            <a:ext uri="{FF2B5EF4-FFF2-40B4-BE49-F238E27FC236}">
              <a16:creationId xmlns:a16="http://schemas.microsoft.com/office/drawing/2014/main" id="{9138D902-D1F3-408C-B1F8-455508BC7B32}"/>
            </a:ext>
          </a:extLst>
        </xdr:cNvPr>
        <xdr:cNvSpPr txBox="1"/>
      </xdr:nvSpPr>
      <xdr:spPr>
        <a:xfrm>
          <a:off x="580713" y="5995217"/>
          <a:ext cx="1374824" cy="26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xdr:from>
      <xdr:col>1</xdr:col>
      <xdr:colOff>332817</xdr:colOff>
      <xdr:row>33</xdr:row>
      <xdr:rowOff>101454</xdr:rowOff>
    </xdr:from>
    <xdr:to>
      <xdr:col>2</xdr:col>
      <xdr:colOff>92117</xdr:colOff>
      <xdr:row>35</xdr:row>
      <xdr:rowOff>95917</xdr:rowOff>
    </xdr:to>
    <xdr:pic>
      <xdr:nvPicPr>
        <xdr:cNvPr id="23" name="Grafinis elementas 12" descr="Receiver outline">
          <a:extLst>
            <a:ext uri="{FF2B5EF4-FFF2-40B4-BE49-F238E27FC236}">
              <a16:creationId xmlns:a16="http://schemas.microsoft.com/office/drawing/2014/main" id="{20E39014-A821-4B8E-B7E2-8095149E52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2417" y="6730854"/>
          <a:ext cx="368900" cy="375463"/>
        </a:xfrm>
        <a:prstGeom prst="rect">
          <a:avLst/>
        </a:prstGeom>
      </xdr:spPr>
    </xdr:pic>
    <xdr:clientData/>
  </xdr:twoCellAnchor>
  <xdr:twoCellAnchor>
    <xdr:from>
      <xdr:col>0</xdr:col>
      <xdr:colOff>561199</xdr:colOff>
      <xdr:row>36</xdr:row>
      <xdr:rowOff>28986</xdr:rowOff>
    </xdr:from>
    <xdr:to>
      <xdr:col>3</xdr:col>
      <xdr:colOff>92810</xdr:colOff>
      <xdr:row>37</xdr:row>
      <xdr:rowOff>93840</xdr:rowOff>
    </xdr:to>
    <xdr:sp macro="" textlink="">
      <xdr:nvSpPr>
        <xdr:cNvPr id="25" name="TextBox 24">
          <a:extLst>
            <a:ext uri="{FF2B5EF4-FFF2-40B4-BE49-F238E27FC236}">
              <a16:creationId xmlns:a16="http://schemas.microsoft.com/office/drawing/2014/main" id="{E26CE236-A8F2-40BE-9D8F-C92DCC80A250}"/>
            </a:ext>
          </a:extLst>
        </xdr:cNvPr>
        <xdr:cNvSpPr txBox="1"/>
      </xdr:nvSpPr>
      <xdr:spPr>
        <a:xfrm>
          <a:off x="561199" y="7229886"/>
          <a:ext cx="1360411" cy="255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326572</xdr:colOff>
      <xdr:row>17</xdr:row>
      <xdr:rowOff>68035</xdr:rowOff>
    </xdr:from>
    <xdr:to>
      <xdr:col>2</xdr:col>
      <xdr:colOff>583745</xdr:colOff>
      <xdr:row>20</xdr:row>
      <xdr:rowOff>217713</xdr:rowOff>
    </xdr:to>
    <xdr:pic>
      <xdr:nvPicPr>
        <xdr:cNvPr id="16" name="Picture 31">
          <a:extLst>
            <a:ext uri="{FF2B5EF4-FFF2-40B4-BE49-F238E27FC236}">
              <a16:creationId xmlns:a16="http://schemas.microsoft.com/office/drawing/2014/main" id="{BE71B2A1-71F1-4E6D-A20B-F1246A552F9B}"/>
            </a:ext>
          </a:extLst>
        </xdr:cNvPr>
        <xdr:cNvPicPr>
          <a:picLocks noChangeAspect="1"/>
        </xdr:cNvPicPr>
      </xdr:nvPicPr>
      <xdr:blipFill>
        <a:blip xmlns:r="http://schemas.openxmlformats.org/officeDocument/2006/relationships" r:embed="rId5">
          <a:duotone>
            <a:schemeClr val="accent4">
              <a:shade val="45000"/>
              <a:satMod val="135000"/>
            </a:schemeClr>
            <a:prstClr val="white"/>
          </a:duotone>
        </a:blip>
        <a:stretch>
          <a:fillRect/>
        </a:stretch>
      </xdr:blipFill>
      <xdr:spPr>
        <a:xfrm>
          <a:off x="326572" y="3524249"/>
          <a:ext cx="1481816" cy="734785"/>
        </a:xfrm>
        <a:prstGeom prst="rect">
          <a:avLst/>
        </a:prstGeom>
      </xdr:spPr>
    </xdr:pic>
    <xdr:clientData/>
  </xdr:twoCellAnchor>
  <xdr:twoCellAnchor>
    <xdr:from>
      <xdr:col>0</xdr:col>
      <xdr:colOff>340178</xdr:colOff>
      <xdr:row>21</xdr:row>
      <xdr:rowOff>176893</xdr:rowOff>
    </xdr:from>
    <xdr:to>
      <xdr:col>2</xdr:col>
      <xdr:colOff>593270</xdr:colOff>
      <xdr:row>25</xdr:row>
      <xdr:rowOff>121963</xdr:rowOff>
    </xdr:to>
    <xdr:pic>
      <xdr:nvPicPr>
        <xdr:cNvPr id="15" name="Picture 72">
          <a:extLst>
            <a:ext uri="{FF2B5EF4-FFF2-40B4-BE49-F238E27FC236}">
              <a16:creationId xmlns:a16="http://schemas.microsoft.com/office/drawing/2014/main" id="{BF3394EF-F167-4876-B297-056090673DEF}"/>
            </a:ext>
          </a:extLst>
        </xdr:cNvPr>
        <xdr:cNvPicPr>
          <a:picLocks noChangeAspect="1"/>
        </xdr:cNvPicPr>
      </xdr:nvPicPr>
      <xdr:blipFill>
        <a:blip xmlns:r="http://schemas.openxmlformats.org/officeDocument/2006/relationships" r:embed="rId6">
          <a:duotone>
            <a:schemeClr val="accent4">
              <a:shade val="45000"/>
              <a:satMod val="135000"/>
            </a:schemeClr>
            <a:prstClr val="white"/>
          </a:duotone>
        </a:blip>
        <a:stretch>
          <a:fillRect/>
        </a:stretch>
      </xdr:blipFill>
      <xdr:spPr>
        <a:xfrm>
          <a:off x="340178" y="4463143"/>
          <a:ext cx="1477735" cy="761499"/>
        </a:xfrm>
        <a:prstGeom prst="rect">
          <a:avLst/>
        </a:prstGeom>
      </xdr:spPr>
    </xdr:pic>
    <xdr:clientData/>
  </xdr:twoCellAnchor>
  <xdr:twoCellAnchor editAs="oneCell">
    <xdr:from>
      <xdr:col>0</xdr:col>
      <xdr:colOff>340179</xdr:colOff>
      <xdr:row>12</xdr:row>
      <xdr:rowOff>136072</xdr:rowOff>
    </xdr:from>
    <xdr:to>
      <xdr:col>2</xdr:col>
      <xdr:colOff>598714</xdr:colOff>
      <xdr:row>16</xdr:row>
      <xdr:rowOff>3601</xdr:rowOff>
    </xdr:to>
    <xdr:pic>
      <xdr:nvPicPr>
        <xdr:cNvPr id="30" name="Picture 29">
          <a:extLst>
            <a:ext uri="{FF2B5EF4-FFF2-40B4-BE49-F238E27FC236}">
              <a16:creationId xmlns:a16="http://schemas.microsoft.com/office/drawing/2014/main" id="{D1D25B91-E538-4F69-97EC-92DF2997DAE1}"/>
            </a:ext>
          </a:extLst>
        </xdr:cNvPr>
        <xdr:cNvPicPr>
          <a:picLocks noChangeAspect="1"/>
        </xdr:cNvPicPr>
      </xdr:nvPicPr>
      <xdr:blipFill>
        <a:blip xmlns:r="http://schemas.openxmlformats.org/officeDocument/2006/relationships" r:embed="rId7">
          <a:duotone>
            <a:schemeClr val="accent4">
              <a:shade val="45000"/>
              <a:satMod val="135000"/>
            </a:schemeClr>
            <a:prstClr val="white"/>
          </a:duotone>
          <a:extLst>
            <a:ext uri="{BEBA8EAE-BF5A-486C-A8C5-ECC9F3942E4B}">
              <a14:imgProps xmlns:a14="http://schemas.microsoft.com/office/drawing/2010/main">
                <a14:imgLayer r:embed="rId8">
                  <a14:imgEffect>
                    <a14:colorTemperature colorTemp="4700"/>
                  </a14:imgEffect>
                  <a14:imgEffect>
                    <a14:saturation sat="0"/>
                  </a14:imgEffect>
                </a14:imgLayer>
              </a14:imgProps>
            </a:ext>
          </a:extLst>
        </a:blip>
        <a:stretch>
          <a:fillRect/>
        </a:stretch>
      </xdr:blipFill>
      <xdr:spPr>
        <a:xfrm>
          <a:off x="340179" y="2530929"/>
          <a:ext cx="1483178" cy="731583"/>
        </a:xfrm>
        <a:prstGeom prst="rect">
          <a:avLst/>
        </a:prstGeom>
      </xdr:spPr>
    </xdr:pic>
    <xdr:clientData/>
  </xdr:twoCellAnchor>
  <xdr:twoCellAnchor>
    <xdr:from>
      <xdr:col>0</xdr:col>
      <xdr:colOff>353785</xdr:colOff>
      <xdr:row>2</xdr:row>
      <xdr:rowOff>27215</xdr:rowOff>
    </xdr:from>
    <xdr:to>
      <xdr:col>2</xdr:col>
      <xdr:colOff>518003</xdr:colOff>
      <xdr:row>4</xdr:row>
      <xdr:rowOff>190477</xdr:rowOff>
    </xdr:to>
    <xdr:pic>
      <xdr:nvPicPr>
        <xdr:cNvPr id="34" name="Paveikslėlis 2">
          <a:extLst>
            <a:ext uri="{FF2B5EF4-FFF2-40B4-BE49-F238E27FC236}">
              <a16:creationId xmlns:a16="http://schemas.microsoft.com/office/drawing/2014/main" id="{9FE5CB6D-0005-442B-9C34-8F41991F8885}"/>
            </a:ext>
            <a:ext uri="{147F2762-F138-4A5C-976F-8EAC2B608ADB}">
              <a16:predDERef xmlns:a16="http://schemas.microsoft.com/office/drawing/2014/main" pred="{46023FA3-9223-450D-88ED-40320E00CA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785" y="408215"/>
          <a:ext cx="1388861" cy="598691"/>
        </a:xfrm>
        <a:prstGeom prst="rect">
          <a:avLst/>
        </a:prstGeom>
      </xdr:spPr>
    </xdr:pic>
    <xdr:clientData/>
  </xdr:twoCellAnchor>
  <xdr:twoCellAnchor editAs="oneCell">
    <xdr:from>
      <xdr:col>0</xdr:col>
      <xdr:colOff>326571</xdr:colOff>
      <xdr:row>7</xdr:row>
      <xdr:rowOff>149678</xdr:rowOff>
    </xdr:from>
    <xdr:to>
      <xdr:col>2</xdr:col>
      <xdr:colOff>595577</xdr:colOff>
      <xdr:row>11</xdr:row>
      <xdr:rowOff>89220</xdr:rowOff>
    </xdr:to>
    <xdr:pic>
      <xdr:nvPicPr>
        <xdr:cNvPr id="38" name="Picture 37">
          <a:extLst>
            <a:ext uri="{FF2B5EF4-FFF2-40B4-BE49-F238E27FC236}">
              <a16:creationId xmlns:a16="http://schemas.microsoft.com/office/drawing/2014/main" id="{F1C62E15-DCEA-462E-9E98-CF7A62E48CEC}"/>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colorTemperature colorTemp="5900"/>
                  </a14:imgEffect>
                  <a14:imgEffect>
                    <a14:saturation sat="66000"/>
                  </a14:imgEffect>
                </a14:imgLayer>
              </a14:imgProps>
            </a:ext>
          </a:extLst>
        </a:blip>
        <a:stretch>
          <a:fillRect/>
        </a:stretch>
      </xdr:blipFill>
      <xdr:spPr>
        <a:xfrm>
          <a:off x="326571" y="1537607"/>
          <a:ext cx="1493649" cy="755970"/>
        </a:xfrm>
        <a:prstGeom prst="rect">
          <a:avLst/>
        </a:prstGeom>
      </xdr:spPr>
    </xdr:pic>
    <xdr:clientData/>
  </xdr:twoCellAnchor>
  <xdr:twoCellAnchor>
    <xdr:from>
      <xdr:col>4</xdr:col>
      <xdr:colOff>229454</xdr:colOff>
      <xdr:row>8</xdr:row>
      <xdr:rowOff>134682</xdr:rowOff>
    </xdr:from>
    <xdr:to>
      <xdr:col>16</xdr:col>
      <xdr:colOff>27214</xdr:colOff>
      <xdr:row>15</xdr:row>
      <xdr:rowOff>224065</xdr:rowOff>
    </xdr:to>
    <xdr:sp macro="" textlink="">
      <xdr:nvSpPr>
        <xdr:cNvPr id="13" name="TextBox 16">
          <a:extLst>
            <a:ext uri="{FF2B5EF4-FFF2-40B4-BE49-F238E27FC236}">
              <a16:creationId xmlns:a16="http://schemas.microsoft.com/office/drawing/2014/main" id="{86302E80-6711-4B7E-8263-30AEFFE3DD5E}"/>
            </a:ext>
            <a:ext uri="{147F2762-F138-4A5C-976F-8EAC2B608ADB}">
              <a16:predDERef xmlns:a16="http://schemas.microsoft.com/office/drawing/2014/main" pred="{F1C62E15-DCEA-462E-9E98-CF7A62E48CEC}"/>
            </a:ext>
          </a:extLst>
        </xdr:cNvPr>
        <xdr:cNvSpPr txBox="1"/>
      </xdr:nvSpPr>
      <xdr:spPr>
        <a:xfrm>
          <a:off x="2805740" y="1676825"/>
          <a:ext cx="7889474" cy="146824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800"/>
            </a:spcAft>
            <a:buClrTx/>
            <a:buSzTx/>
            <a:buFontTx/>
            <a:buNone/>
            <a:tabLst/>
            <a:defRPr/>
          </a:pPr>
          <a:r>
            <a:rPr kumimoji="0" lang="lt-LT" sz="1600" b="1" i="0" u="none" strike="noStrike" kern="0" cap="none" spc="0" normalizeH="0" baseline="0" noProof="0">
              <a:ln>
                <a:noFill/>
              </a:ln>
              <a:solidFill>
                <a:srgbClr val="F4FAF6">
                  <a:lumMod val="25000"/>
                </a:srgbClr>
              </a:solidFill>
              <a:effectLst/>
              <a:uLnTx/>
              <a:uFillTx/>
              <a:latin typeface="+mn-lt"/>
              <a:ea typeface="+mn-ea"/>
              <a:cs typeface="+mn-cs"/>
            </a:rPr>
            <a:t>ĮVADAS </a:t>
          </a:r>
          <a:endParaRPr kumimoji="0" lang="lt-LT" sz="16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Skaičiuoklė - tai inovatyvus Microsoft Excel pagrindu sukurtas įrankis</a:t>
          </a:r>
          <a:r>
            <a:rPr kumimoji="0" lang="en-US" sz="1400" b="0" i="0" u="none" strike="noStrike" kern="0" cap="none" spc="0" normalizeH="0" baseline="0" noProof="0">
              <a:ln>
                <a:noFill/>
              </a:ln>
              <a:solidFill>
                <a:srgbClr val="F4FAF6">
                  <a:lumMod val="25000"/>
                </a:srgbClr>
              </a:solidFill>
              <a:effectLst/>
              <a:uLnTx/>
              <a:uFillTx/>
              <a:latin typeface="+mn-lt"/>
              <a:ea typeface="+mn-ea"/>
              <a:cs typeface="+mn-cs"/>
            </a:rPr>
            <a:t>,</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padedantis nustatyti teisėkūros iniciatyvų poveikį aplinkos oro teršalų kiekio pokyčiams.</a:t>
          </a:r>
          <a:endParaRPr kumimoji="0" lang="lt-LT" sz="1100" b="0" i="0" u="none" strike="noStrike" kern="0" cap="none" spc="0" normalizeH="0" baseline="0" noProof="0">
            <a:ln>
              <a:noFill/>
            </a:ln>
            <a:solidFill>
              <a:srgbClr val="808080"/>
            </a:solidFill>
            <a:effectLst/>
            <a:uLnTx/>
            <a:uFillTx/>
            <a:latin typeface="+mn-lt"/>
            <a:ea typeface="+mn-ea"/>
            <a:cs typeface="+mn-cs"/>
          </a:endParaRPr>
        </a:p>
      </xdr:txBody>
    </xdr:sp>
    <xdr:clientData/>
  </xdr:twoCellAnchor>
  <xdr:twoCellAnchor>
    <xdr:from>
      <xdr:col>4</xdr:col>
      <xdr:colOff>243708</xdr:colOff>
      <xdr:row>15</xdr:row>
      <xdr:rowOff>178496</xdr:rowOff>
    </xdr:from>
    <xdr:to>
      <xdr:col>15</xdr:col>
      <xdr:colOff>1387723</xdr:colOff>
      <xdr:row>29</xdr:row>
      <xdr:rowOff>108857</xdr:rowOff>
    </xdr:to>
    <xdr:sp macro="" textlink="">
      <xdr:nvSpPr>
        <xdr:cNvPr id="8" name="TextBox 26">
          <a:extLst>
            <a:ext uri="{FF2B5EF4-FFF2-40B4-BE49-F238E27FC236}">
              <a16:creationId xmlns:a16="http://schemas.microsoft.com/office/drawing/2014/main" id="{095EBBB7-F711-46F5-A5CB-A7E2B897F32A}"/>
            </a:ext>
          </a:extLst>
        </xdr:cNvPr>
        <xdr:cNvSpPr txBox="1"/>
      </xdr:nvSpPr>
      <xdr:spPr>
        <a:xfrm>
          <a:off x="2819994" y="3099496"/>
          <a:ext cx="7802443" cy="270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800"/>
            </a:spcAft>
            <a:buClrTx/>
            <a:buSzTx/>
            <a:buFontTx/>
            <a:buNone/>
            <a:tabLst/>
            <a:defRPr/>
          </a:pPr>
          <a:r>
            <a:rPr kumimoji="0" lang="en-US" sz="1600" b="1" i="0" u="none" strike="noStrike" kern="0" cap="none" spc="0" normalizeH="0" baseline="0" noProof="0">
              <a:ln>
                <a:noFill/>
              </a:ln>
              <a:solidFill>
                <a:srgbClr val="F4FAF6">
                  <a:lumMod val="25000"/>
                </a:srgbClr>
              </a:solidFill>
              <a:effectLst/>
              <a:uLnTx/>
              <a:uFillTx/>
              <a:latin typeface="+mn-lt"/>
              <a:ea typeface="+mn-ea"/>
              <a:cs typeface="+mn-cs"/>
            </a:rPr>
            <a:t>NAVIGACIJA</a:t>
          </a:r>
          <a:endParaRPr kumimoji="0" lang="lt-LT" sz="16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Pradžia</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įvadinis skyrius, supažindinantis su skaičiuoklės tikslais, struktūra, terminologija, kontaktinė informacija. </a:t>
          </a: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Naudojimo instrukcija</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pateikiama informacija, kaip efektyviai naudoti skaičiuoklę – atlikti duomenų įvestis, gauti ir interpretuoti rezultatus. </a:t>
          </a: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Skaičiuoklė</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pateikiama interaktyvi skaičiavimo platforma, leidžianti atlikti kiekybinį poveikio vertinimą.</a:t>
          </a: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1" i="0" u="none" strike="noStrike" kern="0" cap="none" spc="0" normalizeH="0" baseline="0" noProof="0">
              <a:ln>
                <a:noFill/>
              </a:ln>
              <a:solidFill>
                <a:srgbClr val="F4FAF6">
                  <a:lumMod val="25000"/>
                </a:srgbClr>
              </a:solidFill>
              <a:effectLst/>
              <a:uLnTx/>
              <a:uFillTx/>
              <a:latin typeface="+mn-lt"/>
              <a:ea typeface="+mn-ea"/>
              <a:cs typeface="+mn-cs"/>
            </a:rPr>
            <a:t>Atnaujinimas</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 pateikiama visa istorija apie skaičiuoklės atnaujinimus. Skaičiuoklė nuolat tobulinama. </a:t>
          </a:r>
        </a:p>
      </xdr:txBody>
    </xdr:sp>
    <xdr:clientData/>
  </xdr:twoCellAnchor>
  <xdr:twoCellAnchor>
    <xdr:from>
      <xdr:col>4</xdr:col>
      <xdr:colOff>244389</xdr:colOff>
      <xdr:row>29</xdr:row>
      <xdr:rowOff>3418</xdr:rowOff>
    </xdr:from>
    <xdr:to>
      <xdr:col>16</xdr:col>
      <xdr:colOff>468993</xdr:colOff>
      <xdr:row>34</xdr:row>
      <xdr:rowOff>19504</xdr:rowOff>
    </xdr:to>
    <xdr:sp macro="" textlink="">
      <xdr:nvSpPr>
        <xdr:cNvPr id="12" name="TextBox 27">
          <a:extLst>
            <a:ext uri="{FF2B5EF4-FFF2-40B4-BE49-F238E27FC236}">
              <a16:creationId xmlns:a16="http://schemas.microsoft.com/office/drawing/2014/main" id="{4E19B097-0DA9-4F95-AEA9-6A2FAB51F430}"/>
            </a:ext>
            <a:ext uri="{147F2762-F138-4A5C-976F-8EAC2B608ADB}">
              <a16:predDERef xmlns:a16="http://schemas.microsoft.com/office/drawing/2014/main" pred="{095EBBB7-F711-46F5-A5CB-A7E2B897F32A}"/>
            </a:ext>
          </a:extLst>
        </xdr:cNvPr>
        <xdr:cNvSpPr txBox="1"/>
      </xdr:nvSpPr>
      <xdr:spPr>
        <a:xfrm>
          <a:off x="2682789" y="5642218"/>
          <a:ext cx="7949379" cy="920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800"/>
            </a:spcAft>
            <a:buClrTx/>
            <a:buSzTx/>
            <a:buFontTx/>
            <a:buNone/>
            <a:tabLst/>
            <a:defRPr/>
          </a:pPr>
          <a:r>
            <a:rPr kumimoji="0" lang="lt-LT" sz="1600" b="1" i="0" u="none" strike="noStrike" kern="0" cap="none" spc="0" normalizeH="0" baseline="0" noProof="0">
              <a:ln>
                <a:noFill/>
              </a:ln>
              <a:solidFill>
                <a:srgbClr val="F4FAF6">
                  <a:lumMod val="25000"/>
                </a:srgbClr>
              </a:solidFill>
              <a:effectLst/>
              <a:uLnTx/>
              <a:uFillTx/>
              <a:latin typeface="+mn-lt"/>
              <a:ea typeface="+mn-ea"/>
              <a:cs typeface="+mn-cs"/>
            </a:rPr>
            <a:t>PAGALBA IR ATSILIEPIMAI</a:t>
          </a:r>
          <a:endParaRPr kumimoji="0" lang="lt-LT" sz="1600" b="0" i="0" u="none" strike="noStrike" kern="0" cap="none" spc="0" normalizeH="0" baseline="0" noProof="0">
            <a:ln>
              <a:noFill/>
            </a:ln>
            <a:solidFill>
              <a:srgbClr val="F4FAF6">
                <a:lumMod val="25000"/>
              </a:srgbClr>
            </a:solidFill>
            <a:effectLst/>
            <a:uLnTx/>
            <a:uFillTx/>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Iškilus klausimams dėl skaičiuoklės naudojimo kviečiame kreiptis meniu juostoje nurodytais kontaktais.</a:t>
          </a:r>
        </a:p>
      </xdr:txBody>
    </xdr:sp>
    <xdr:clientData/>
  </xdr:twoCellAnchor>
  <xdr:oneCellAnchor>
    <xdr:from>
      <xdr:col>15</xdr:col>
      <xdr:colOff>1342572</xdr:colOff>
      <xdr:row>14</xdr:row>
      <xdr:rowOff>208643</xdr:rowOff>
    </xdr:from>
    <xdr:ext cx="184731" cy="264560"/>
    <xdr:sp macro="" textlink="">
      <xdr:nvSpPr>
        <xdr:cNvPr id="5" name="TextBox 4">
          <a:extLst>
            <a:ext uri="{FF2B5EF4-FFF2-40B4-BE49-F238E27FC236}">
              <a16:creationId xmlns:a16="http://schemas.microsoft.com/office/drawing/2014/main" id="{291EF66B-D7C9-E916-5297-3F7970B5FE91}"/>
            </a:ext>
          </a:extLst>
        </xdr:cNvPr>
        <xdr:cNvSpPr txBox="1"/>
      </xdr:nvSpPr>
      <xdr:spPr>
        <a:xfrm>
          <a:off x="10577286" y="2893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twoCellAnchor>
    <xdr:from>
      <xdr:col>17</xdr:col>
      <xdr:colOff>136072</xdr:colOff>
      <xdr:row>8</xdr:row>
      <xdr:rowOff>72571</xdr:rowOff>
    </xdr:from>
    <xdr:to>
      <xdr:col>29</xdr:col>
      <xdr:colOff>263071</xdr:colOff>
      <xdr:row>10</xdr:row>
      <xdr:rowOff>556</xdr:rowOff>
    </xdr:to>
    <xdr:sp macro="" textlink="">
      <xdr:nvSpPr>
        <xdr:cNvPr id="7" name="TextBox 6">
          <a:extLst>
            <a:ext uri="{FF2B5EF4-FFF2-40B4-BE49-F238E27FC236}">
              <a16:creationId xmlns:a16="http://schemas.microsoft.com/office/drawing/2014/main" id="{2B482AE7-0A96-4400-AAB8-5A701C12D7A1}"/>
            </a:ext>
          </a:extLst>
        </xdr:cNvPr>
        <xdr:cNvSpPr txBox="1"/>
      </xdr:nvSpPr>
      <xdr:spPr>
        <a:xfrm>
          <a:off x="11448143" y="1614714"/>
          <a:ext cx="7855857" cy="345271"/>
        </a:xfrm>
        <a:prstGeom prst="rect">
          <a:avLst/>
        </a:prstGeom>
        <a:solidFill>
          <a:schemeClr val="accent5">
            <a:lumMod val="40000"/>
            <a:lumOff val="60000"/>
          </a:schemeClr>
        </a:solidFill>
        <a:ln w="9525" cmpd="sng">
          <a:solidFill>
            <a:schemeClr val="bg1">
              <a:lumMod val="20000"/>
              <a:lumOff val="80000"/>
            </a:scheme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4FAF6">
                  <a:lumMod val="25000"/>
                </a:srgbClr>
              </a:solidFill>
              <a:effectLst/>
              <a:uLnTx/>
              <a:uFillTx/>
              <a:latin typeface="Calibri" panose="020F0502020204030204"/>
              <a:ea typeface="+mn-ea"/>
              <a:cs typeface="+mn-cs"/>
            </a:rPr>
            <a:t>NAUDOJAM</a:t>
          </a:r>
          <a:r>
            <a:rPr kumimoji="0" lang="lt-LT" sz="1600" b="1" i="0" u="none" strike="noStrike" kern="0" cap="none" spc="0" normalizeH="0" baseline="0" noProof="0">
              <a:ln>
                <a:noFill/>
              </a:ln>
              <a:solidFill>
                <a:srgbClr val="F4FAF6">
                  <a:lumMod val="25000"/>
                </a:srgbClr>
              </a:solidFill>
              <a:effectLst/>
              <a:uLnTx/>
              <a:uFillTx/>
              <a:latin typeface="Calibri" panose="020F0502020204030204"/>
              <a:ea typeface="+mn-ea"/>
              <a:cs typeface="+mn-cs"/>
            </a:rPr>
            <a:t>I TERMINAI</a:t>
          </a:r>
        </a:p>
      </xdr:txBody>
    </xdr:sp>
    <xdr:clientData/>
  </xdr:twoCellAnchor>
  <xdr:twoCellAnchor>
    <xdr:from>
      <xdr:col>0</xdr:col>
      <xdr:colOff>392545</xdr:colOff>
      <xdr:row>45</xdr:row>
      <xdr:rowOff>37861</xdr:rowOff>
    </xdr:from>
    <xdr:to>
      <xdr:col>3</xdr:col>
      <xdr:colOff>170364</xdr:colOff>
      <xdr:row>48</xdr:row>
      <xdr:rowOff>155862</xdr:rowOff>
    </xdr:to>
    <xdr:sp macro="" textlink="">
      <xdr:nvSpPr>
        <xdr:cNvPr id="2" name="TextBox 1">
          <a:hlinkClick xmlns:r="http://schemas.openxmlformats.org/officeDocument/2006/relationships" r:id="rId12"/>
          <a:extLst>
            <a:ext uri="{FF2B5EF4-FFF2-40B4-BE49-F238E27FC236}">
              <a16:creationId xmlns:a16="http://schemas.microsoft.com/office/drawing/2014/main" id="{5A585F14-2AD0-4867-9E5C-56474635A979}"/>
            </a:ext>
          </a:extLst>
        </xdr:cNvPr>
        <xdr:cNvSpPr txBox="1"/>
      </xdr:nvSpPr>
      <xdr:spPr>
        <a:xfrm>
          <a:off x="392545" y="8777770"/>
          <a:ext cx="1717455" cy="6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clientData/>
  </xdr:twoCellAnchor>
  <xdr:twoCellAnchor editAs="oneCell">
    <xdr:from>
      <xdr:col>1</xdr:col>
      <xdr:colOff>68120</xdr:colOff>
      <xdr:row>40</xdr:row>
      <xdr:rowOff>11546</xdr:rowOff>
    </xdr:from>
    <xdr:to>
      <xdr:col>2</xdr:col>
      <xdr:colOff>231198</xdr:colOff>
      <xdr:row>44</xdr:row>
      <xdr:rowOff>115717</xdr:rowOff>
    </xdr:to>
    <xdr:pic>
      <xdr:nvPicPr>
        <xdr:cNvPr id="4" name="Paveikslėlis 3">
          <a:extLst>
            <a:ext uri="{FF2B5EF4-FFF2-40B4-BE49-F238E27FC236}">
              <a16:creationId xmlns:a16="http://schemas.microsoft.com/office/drawing/2014/main" id="{B57BFACA-FB7A-4080-9FFC-D4C70A5A1902}"/>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r="16071" b="683"/>
        <a:stretch/>
      </xdr:blipFill>
      <xdr:spPr>
        <a:xfrm>
          <a:off x="714665" y="7827819"/>
          <a:ext cx="809624" cy="843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176893</xdr:colOff>
      <xdr:row>0</xdr:row>
      <xdr:rowOff>149676</xdr:rowOff>
    </xdr:from>
    <xdr:to>
      <xdr:col>3</xdr:col>
      <xdr:colOff>147129</xdr:colOff>
      <xdr:row>79</xdr:row>
      <xdr:rowOff>-1</xdr:rowOff>
    </xdr:to>
    <xdr:sp macro="" textlink="">
      <xdr:nvSpPr>
        <xdr:cNvPr id="5" name="Stačiakampis: suapvalinti kampai 4">
          <a:extLst>
            <a:ext uri="{FF2B5EF4-FFF2-40B4-BE49-F238E27FC236}">
              <a16:creationId xmlns:a16="http://schemas.microsoft.com/office/drawing/2014/main" id="{0729AA5B-16EC-45C7-8280-328DB497893D}"/>
            </a:ext>
          </a:extLst>
        </xdr:cNvPr>
        <xdr:cNvSpPr/>
      </xdr:nvSpPr>
      <xdr:spPr>
        <a:xfrm>
          <a:off x="176893" y="149676"/>
          <a:ext cx="1899049" cy="14272761"/>
        </a:xfrm>
        <a:prstGeom prst="roundRect">
          <a:avLst>
            <a:gd name="adj" fmla="val 4546"/>
          </a:avLst>
        </a:prstGeom>
        <a:solidFill>
          <a:schemeClr val="accent5">
            <a:lumMod val="40000"/>
            <a:lumOff val="60000"/>
          </a:schemeClr>
        </a:solidFill>
        <a:ln>
          <a:solidFill>
            <a:schemeClr val="bg1">
              <a:lumMod val="20000"/>
              <a:lumOff val="80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191877</xdr:colOff>
      <xdr:row>29</xdr:row>
      <xdr:rowOff>30089</xdr:rowOff>
    </xdr:from>
    <xdr:to>
      <xdr:col>2</xdr:col>
      <xdr:colOff>100098</xdr:colOff>
      <xdr:row>31</xdr:row>
      <xdr:rowOff>79065</xdr:rowOff>
    </xdr:to>
    <xdr:pic>
      <xdr:nvPicPr>
        <xdr:cNvPr id="6" name="Grafinis elementas 10" descr="Envelope outline">
          <a:extLst>
            <a:ext uri="{FF2B5EF4-FFF2-40B4-BE49-F238E27FC236}">
              <a16:creationId xmlns:a16="http://schemas.microsoft.com/office/drawing/2014/main" id="{ADA8DD4E-1E0D-468D-A006-20053A712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04198" y="5554589"/>
          <a:ext cx="520543" cy="429976"/>
        </a:xfrm>
        <a:prstGeom prst="rect">
          <a:avLst/>
        </a:prstGeom>
      </xdr:spPr>
    </xdr:pic>
    <xdr:clientData/>
  </xdr:twoCellAnchor>
  <xdr:twoCellAnchor>
    <xdr:from>
      <xdr:col>0</xdr:col>
      <xdr:colOff>586398</xdr:colOff>
      <xdr:row>31</xdr:row>
      <xdr:rowOff>118319</xdr:rowOff>
    </xdr:from>
    <xdr:to>
      <xdr:col>3</xdr:col>
      <xdr:colOff>124258</xdr:colOff>
      <xdr:row>33</xdr:row>
      <xdr:rowOff>3203</xdr:rowOff>
    </xdr:to>
    <xdr:sp macro="" textlink="">
      <xdr:nvSpPr>
        <xdr:cNvPr id="7" name="TextBox 6">
          <a:extLst>
            <a:ext uri="{FF2B5EF4-FFF2-40B4-BE49-F238E27FC236}">
              <a16:creationId xmlns:a16="http://schemas.microsoft.com/office/drawing/2014/main" id="{E0C91E11-EAC5-494D-B752-270C2797E567}"/>
            </a:ext>
          </a:extLst>
        </xdr:cNvPr>
        <xdr:cNvSpPr txBox="1"/>
      </xdr:nvSpPr>
      <xdr:spPr>
        <a:xfrm>
          <a:off x="586398" y="6023819"/>
          <a:ext cx="1374824" cy="26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xdr:from>
      <xdr:col>1</xdr:col>
      <xdr:colOff>270466</xdr:colOff>
      <xdr:row>35</xdr:row>
      <xdr:rowOff>48413</xdr:rowOff>
    </xdr:from>
    <xdr:to>
      <xdr:col>2</xdr:col>
      <xdr:colOff>29766</xdr:colOff>
      <xdr:row>37</xdr:row>
      <xdr:rowOff>42876</xdr:rowOff>
    </xdr:to>
    <xdr:pic>
      <xdr:nvPicPr>
        <xdr:cNvPr id="8" name="Grafinis elementas 12" descr="Receiver outline">
          <a:extLst>
            <a:ext uri="{FF2B5EF4-FFF2-40B4-BE49-F238E27FC236}">
              <a16:creationId xmlns:a16="http://schemas.microsoft.com/office/drawing/2014/main" id="{A675F470-736E-40BC-9944-FD7C5588D2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82787" y="6715913"/>
          <a:ext cx="371622" cy="375463"/>
        </a:xfrm>
        <a:prstGeom prst="rect">
          <a:avLst/>
        </a:prstGeom>
      </xdr:spPr>
    </xdr:pic>
    <xdr:clientData/>
  </xdr:twoCellAnchor>
  <xdr:twoCellAnchor>
    <xdr:from>
      <xdr:col>0</xdr:col>
      <xdr:colOff>498848</xdr:colOff>
      <xdr:row>37</xdr:row>
      <xdr:rowOff>166445</xdr:rowOff>
    </xdr:from>
    <xdr:to>
      <xdr:col>3</xdr:col>
      <xdr:colOff>30459</xdr:colOff>
      <xdr:row>39</xdr:row>
      <xdr:rowOff>40799</xdr:rowOff>
    </xdr:to>
    <xdr:sp macro="" textlink="">
      <xdr:nvSpPr>
        <xdr:cNvPr id="10" name="TextBox 9">
          <a:extLst>
            <a:ext uri="{FF2B5EF4-FFF2-40B4-BE49-F238E27FC236}">
              <a16:creationId xmlns:a16="http://schemas.microsoft.com/office/drawing/2014/main" id="{FCDAC2BB-1565-4E25-A0FE-2D721206EA5B}"/>
            </a:ext>
          </a:extLst>
        </xdr:cNvPr>
        <xdr:cNvSpPr txBox="1"/>
      </xdr:nvSpPr>
      <xdr:spPr>
        <a:xfrm>
          <a:off x="498848" y="7214945"/>
          <a:ext cx="1368575" cy="255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373078</xdr:colOff>
      <xdr:row>2</xdr:row>
      <xdr:rowOff>28603</xdr:rowOff>
    </xdr:from>
    <xdr:to>
      <xdr:col>2</xdr:col>
      <xdr:colOff>521988</xdr:colOff>
      <xdr:row>5</xdr:row>
      <xdr:rowOff>54093</xdr:rowOff>
    </xdr:to>
    <xdr:pic>
      <xdr:nvPicPr>
        <xdr:cNvPr id="13" name="Paveikslėlis 2">
          <a:extLst>
            <a:ext uri="{FF2B5EF4-FFF2-40B4-BE49-F238E27FC236}">
              <a16:creationId xmlns:a16="http://schemas.microsoft.com/office/drawing/2014/main" id="{62AB3FD8-E1C5-4D59-B729-5E63FE0E6D34}"/>
            </a:ext>
            <a:ext uri="{147F2762-F138-4A5C-976F-8EAC2B608ADB}">
              <a16:predDERef xmlns:a16="http://schemas.microsoft.com/office/drawing/2014/main" pred="{46023FA3-9223-450D-88ED-40320E00CA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3078" y="409603"/>
          <a:ext cx="1373553" cy="596990"/>
        </a:xfrm>
        <a:prstGeom prst="rect">
          <a:avLst/>
        </a:prstGeom>
      </xdr:spPr>
    </xdr:pic>
    <xdr:clientData/>
  </xdr:twoCellAnchor>
  <xdr:twoCellAnchor>
    <xdr:from>
      <xdr:col>0</xdr:col>
      <xdr:colOff>359471</xdr:colOff>
      <xdr:row>18</xdr:row>
      <xdr:rowOff>110243</xdr:rowOff>
    </xdr:from>
    <xdr:to>
      <xdr:col>3</xdr:col>
      <xdr:colOff>4323</xdr:colOff>
      <xdr:row>22</xdr:row>
      <xdr:rowOff>83028</xdr:rowOff>
    </xdr:to>
    <xdr:pic>
      <xdr:nvPicPr>
        <xdr:cNvPr id="14" name="Picture 31">
          <a:extLst>
            <a:ext uri="{FF2B5EF4-FFF2-40B4-BE49-F238E27FC236}">
              <a16:creationId xmlns:a16="http://schemas.microsoft.com/office/drawing/2014/main" id="{2A466B94-212D-4BB5-BCF5-FE86FECB40A5}"/>
            </a:ext>
          </a:extLst>
        </xdr:cNvPr>
        <xdr:cNvPicPr>
          <a:picLocks noChangeAspect="1"/>
        </xdr:cNvPicPr>
      </xdr:nvPicPr>
      <xdr:blipFill>
        <a:blip xmlns:r="http://schemas.openxmlformats.org/officeDocument/2006/relationships" r:embed="rId6">
          <a:duotone>
            <a:schemeClr val="accent4">
              <a:shade val="45000"/>
              <a:satMod val="135000"/>
            </a:schemeClr>
            <a:prstClr val="white"/>
          </a:duotone>
        </a:blip>
        <a:stretch>
          <a:fillRect/>
        </a:stretch>
      </xdr:blipFill>
      <xdr:spPr>
        <a:xfrm>
          <a:off x="359471" y="3539243"/>
          <a:ext cx="1481816" cy="734785"/>
        </a:xfrm>
        <a:prstGeom prst="rect">
          <a:avLst/>
        </a:prstGeom>
      </xdr:spPr>
    </xdr:pic>
    <xdr:clientData/>
  </xdr:twoCellAnchor>
  <xdr:twoCellAnchor>
    <xdr:from>
      <xdr:col>0</xdr:col>
      <xdr:colOff>340179</xdr:colOff>
      <xdr:row>23</xdr:row>
      <xdr:rowOff>96638</xdr:rowOff>
    </xdr:from>
    <xdr:to>
      <xdr:col>3</xdr:col>
      <xdr:colOff>0</xdr:colOff>
      <xdr:row>27</xdr:row>
      <xdr:rowOff>96137</xdr:rowOff>
    </xdr:to>
    <xdr:pic>
      <xdr:nvPicPr>
        <xdr:cNvPr id="15" name="Picture 72">
          <a:extLst>
            <a:ext uri="{FF2B5EF4-FFF2-40B4-BE49-F238E27FC236}">
              <a16:creationId xmlns:a16="http://schemas.microsoft.com/office/drawing/2014/main" id="{618C1EAC-2496-4A0B-B913-353C679D15BC}"/>
            </a:ext>
          </a:extLst>
        </xdr:cNvPr>
        <xdr:cNvPicPr>
          <a:picLocks noChangeAspect="1"/>
        </xdr:cNvPicPr>
      </xdr:nvPicPr>
      <xdr:blipFill>
        <a:blip xmlns:r="http://schemas.openxmlformats.org/officeDocument/2006/relationships" r:embed="rId7">
          <a:duotone>
            <a:schemeClr val="accent4">
              <a:shade val="45000"/>
              <a:satMod val="135000"/>
            </a:schemeClr>
            <a:prstClr val="white"/>
          </a:duotone>
        </a:blip>
        <a:stretch>
          <a:fillRect/>
        </a:stretch>
      </xdr:blipFill>
      <xdr:spPr>
        <a:xfrm>
          <a:off x="340179" y="4478138"/>
          <a:ext cx="1496785" cy="761499"/>
        </a:xfrm>
        <a:prstGeom prst="rect">
          <a:avLst/>
        </a:prstGeom>
      </xdr:spPr>
    </xdr:pic>
    <xdr:clientData/>
  </xdr:twoCellAnchor>
  <xdr:twoCellAnchor>
    <xdr:from>
      <xdr:col>0</xdr:col>
      <xdr:colOff>340178</xdr:colOff>
      <xdr:row>8</xdr:row>
      <xdr:rowOff>0</xdr:rowOff>
    </xdr:from>
    <xdr:to>
      <xdr:col>2</xdr:col>
      <xdr:colOff>594779</xdr:colOff>
      <xdr:row>11</xdr:row>
      <xdr:rowOff>144577</xdr:rowOff>
    </xdr:to>
    <xdr:pic>
      <xdr:nvPicPr>
        <xdr:cNvPr id="18" name="Picture 69">
          <a:extLst>
            <a:ext uri="{FF2B5EF4-FFF2-40B4-BE49-F238E27FC236}">
              <a16:creationId xmlns:a16="http://schemas.microsoft.com/office/drawing/2014/main" id="{7170EC58-879C-44D8-A1D0-D043CD68FEBA}"/>
            </a:ext>
          </a:extLst>
        </xdr:cNvPr>
        <xdr:cNvPicPr>
          <a:picLocks noChangeAspect="1"/>
        </xdr:cNvPicPr>
      </xdr:nvPicPr>
      <xdr:blipFill>
        <a:blip xmlns:r="http://schemas.openxmlformats.org/officeDocument/2006/relationships" r:embed="rId8">
          <a:duotone>
            <a:schemeClr val="accent4">
              <a:shade val="45000"/>
              <a:satMod val="135000"/>
            </a:schemeClr>
            <a:prstClr val="white"/>
          </a:duotone>
        </a:blip>
        <a:stretch>
          <a:fillRect/>
        </a:stretch>
      </xdr:blipFill>
      <xdr:spPr>
        <a:xfrm>
          <a:off x="340178" y="1524000"/>
          <a:ext cx="1479244" cy="716077"/>
        </a:xfrm>
        <a:prstGeom prst="rect">
          <a:avLst/>
        </a:prstGeom>
      </xdr:spPr>
    </xdr:pic>
    <xdr:clientData/>
  </xdr:twoCellAnchor>
  <xdr:twoCellAnchor editAs="oneCell">
    <xdr:from>
      <xdr:col>0</xdr:col>
      <xdr:colOff>340179</xdr:colOff>
      <xdr:row>13</xdr:row>
      <xdr:rowOff>13607</xdr:rowOff>
    </xdr:from>
    <xdr:to>
      <xdr:col>2</xdr:col>
      <xdr:colOff>609185</xdr:colOff>
      <xdr:row>17</xdr:row>
      <xdr:rowOff>13673</xdr:rowOff>
    </xdr:to>
    <xdr:pic>
      <xdr:nvPicPr>
        <xdr:cNvPr id="21" name="Picture 20">
          <a:extLst>
            <a:ext uri="{FF2B5EF4-FFF2-40B4-BE49-F238E27FC236}">
              <a16:creationId xmlns:a16="http://schemas.microsoft.com/office/drawing/2014/main" id="{FFE546FD-DC3D-4437-A4FA-8AB5037DD1D9}"/>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colorTemperature colorTemp="5900"/>
                  </a14:imgEffect>
                  <a14:imgEffect>
                    <a14:saturation sat="66000"/>
                  </a14:imgEffect>
                </a14:imgLayer>
              </a14:imgProps>
            </a:ext>
          </a:extLst>
        </a:blip>
        <a:stretch>
          <a:fillRect/>
        </a:stretch>
      </xdr:blipFill>
      <xdr:spPr>
        <a:xfrm>
          <a:off x="340179" y="2490107"/>
          <a:ext cx="1493649" cy="762066"/>
        </a:xfrm>
        <a:prstGeom prst="rect">
          <a:avLst/>
        </a:prstGeom>
      </xdr:spPr>
    </xdr:pic>
    <xdr:clientData/>
  </xdr:twoCellAnchor>
  <xdr:twoCellAnchor>
    <xdr:from>
      <xdr:col>4</xdr:col>
      <xdr:colOff>9525</xdr:colOff>
      <xdr:row>1</xdr:row>
      <xdr:rowOff>161925</xdr:rowOff>
    </xdr:from>
    <xdr:to>
      <xdr:col>15</xdr:col>
      <xdr:colOff>199571</xdr:colOff>
      <xdr:row>4</xdr:row>
      <xdr:rowOff>25628</xdr:rowOff>
    </xdr:to>
    <xdr:sp macro="" textlink="">
      <xdr:nvSpPr>
        <xdr:cNvPr id="12" name="TextBox 11">
          <a:extLst>
            <a:ext uri="{FF2B5EF4-FFF2-40B4-BE49-F238E27FC236}">
              <a16:creationId xmlns:a16="http://schemas.microsoft.com/office/drawing/2014/main" id="{63CF7692-2E00-4B9B-A283-2AD744510BD0}"/>
            </a:ext>
          </a:extLst>
        </xdr:cNvPr>
        <xdr:cNvSpPr txBox="1"/>
      </xdr:nvSpPr>
      <xdr:spPr>
        <a:xfrm>
          <a:off x="2447925" y="352425"/>
          <a:ext cx="6895646" cy="435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BCE2C9">
                  <a:lumMod val="25000"/>
                </a:srgbClr>
              </a:solidFill>
              <a:effectLst/>
              <a:uLnTx/>
              <a:uFillTx/>
              <a:latin typeface="+mn-lt"/>
              <a:ea typeface="+mn-ea"/>
              <a:cs typeface="+mn-cs"/>
            </a:rPr>
            <a:t>SKAI</a:t>
          </a:r>
          <a:r>
            <a:rPr kumimoji="0" lang="lt-LT" sz="1600" b="1" i="0" u="none" strike="noStrike" kern="0" cap="none" spc="0" normalizeH="0" baseline="0" noProof="0">
              <a:ln>
                <a:noFill/>
              </a:ln>
              <a:solidFill>
                <a:srgbClr val="BCE2C9">
                  <a:lumMod val="25000"/>
                </a:srgbClr>
              </a:solidFill>
              <a:effectLst/>
              <a:uLnTx/>
              <a:uFillTx/>
              <a:latin typeface="+mn-lt"/>
              <a:ea typeface="+mn-ea"/>
              <a:cs typeface="+mn-cs"/>
            </a:rPr>
            <a:t>ČIUOKLĖS NAUDOJIMO INSTRUKCIJA</a:t>
          </a:r>
        </a:p>
      </xdr:txBody>
    </xdr:sp>
    <xdr:clientData/>
  </xdr:twoCellAnchor>
  <xdr:twoCellAnchor>
    <xdr:from>
      <xdr:col>0</xdr:col>
      <xdr:colOff>344632</xdr:colOff>
      <xdr:row>47</xdr:row>
      <xdr:rowOff>92703</xdr:rowOff>
    </xdr:from>
    <xdr:to>
      <xdr:col>3</xdr:col>
      <xdr:colOff>157087</xdr:colOff>
      <xdr:row>51</xdr:row>
      <xdr:rowOff>2886</xdr:rowOff>
    </xdr:to>
    <xdr:sp macro="" textlink="">
      <xdr:nvSpPr>
        <xdr:cNvPr id="2" name="TextBox 1">
          <a:hlinkClick xmlns:r="http://schemas.openxmlformats.org/officeDocument/2006/relationships" r:id="rId11"/>
          <a:extLst>
            <a:ext uri="{FF2B5EF4-FFF2-40B4-BE49-F238E27FC236}">
              <a16:creationId xmlns:a16="http://schemas.microsoft.com/office/drawing/2014/main" id="{F57D06F5-1115-4B31-B6B1-33F381A1F4D2}"/>
            </a:ext>
          </a:extLst>
        </xdr:cNvPr>
        <xdr:cNvSpPr txBox="1"/>
      </xdr:nvSpPr>
      <xdr:spPr>
        <a:xfrm>
          <a:off x="344632" y="9046203"/>
          <a:ext cx="1717455" cy="6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clientData/>
  </xdr:twoCellAnchor>
  <xdr:twoCellAnchor>
    <xdr:from>
      <xdr:col>4</xdr:col>
      <xdr:colOff>40821</xdr:colOff>
      <xdr:row>8</xdr:row>
      <xdr:rowOff>3173</xdr:rowOff>
    </xdr:from>
    <xdr:to>
      <xdr:col>24</xdr:col>
      <xdr:colOff>571500</xdr:colOff>
      <xdr:row>82</xdr:row>
      <xdr:rowOff>180974</xdr:rowOff>
    </xdr:to>
    <xdr:sp macro="" textlink="">
      <xdr:nvSpPr>
        <xdr:cNvPr id="16" name="TextBox 28">
          <a:extLst>
            <a:ext uri="{FF2B5EF4-FFF2-40B4-BE49-F238E27FC236}">
              <a16:creationId xmlns:a16="http://schemas.microsoft.com/office/drawing/2014/main" id="{238AE419-6259-4DD2-A451-82B70C5F1320}"/>
            </a:ext>
            <a:ext uri="{147F2762-F138-4A5C-976F-8EAC2B608ADB}">
              <a16:predDERef xmlns:a16="http://schemas.microsoft.com/office/drawing/2014/main" pred="{F57D06F5-1115-4B31-B6B1-33F381A1F4D2}"/>
            </a:ext>
          </a:extLst>
        </xdr:cNvPr>
        <xdr:cNvSpPr txBox="1"/>
      </xdr:nvSpPr>
      <xdr:spPr>
        <a:xfrm>
          <a:off x="2479221" y="1450973"/>
          <a:ext cx="12722679" cy="13569951"/>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1" i="0" baseline="0">
              <a:solidFill>
                <a:schemeClr val="accent3">
                  <a:lumMod val="25000"/>
                </a:schemeClr>
              </a:solidFill>
              <a:effectLst/>
              <a:latin typeface="+mn-lt"/>
              <a:ea typeface="+mn-ea"/>
              <a:cs typeface="+mn-cs"/>
            </a:rPr>
            <a:t>1. </a:t>
          </a:r>
          <a:r>
            <a:rPr lang="lt-LT" sz="1600" b="1" i="0" baseline="0">
              <a:solidFill>
                <a:schemeClr val="accent3">
                  <a:lumMod val="25000"/>
                </a:schemeClr>
              </a:solidFill>
              <a:effectLst/>
              <a:latin typeface="+mn-lt"/>
              <a:ea typeface="+mn-ea"/>
              <a:cs typeface="+mn-cs"/>
            </a:rPr>
            <a:t>Pradiniai veiksmai</a:t>
          </a:r>
        </a:p>
        <a:p>
          <a:pPr eaLnBrk="1" fontAlgn="auto" latinLnBrk="0" hangingPunct="1"/>
          <a:endParaRPr lang="lt-LT" sz="1400">
            <a:effectLst/>
          </a:endParaRPr>
        </a:p>
        <a:p>
          <a:pPr marL="171450" indent="-1714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Prieš pradėdami naudotis skaičiuokle, atidžiai perskaitykite „Pradžios“ lapo informaciją ir </a:t>
          </a:r>
          <a:r>
            <a:rPr lang="lt-LT" sz="1400" b="0" i="0" u="none" baseline="0">
              <a:solidFill>
                <a:schemeClr val="accent3">
                  <a:lumMod val="25000"/>
                </a:schemeClr>
              </a:solidFill>
              <a:effectLst/>
              <a:latin typeface="+mn-lt"/>
              <a:ea typeface="+mn-ea"/>
              <a:cs typeface="+mn-cs"/>
            </a:rPr>
            <a:t>metodologinį dokumentą (žr. https://aaa.lrv.lt/lt/veiklos-sritys/teisekuros-poveikio-vertinimas/)</a:t>
          </a:r>
          <a:r>
            <a:rPr lang="lt-LT" sz="1400" b="0" i="0" baseline="0">
              <a:solidFill>
                <a:schemeClr val="accent3">
                  <a:lumMod val="25000"/>
                </a:schemeClr>
              </a:solidFill>
              <a:effectLst/>
              <a:latin typeface="+mn-lt"/>
              <a:ea typeface="+mn-ea"/>
              <a:cs typeface="+mn-cs"/>
            </a:rPr>
            <a:t>, kad geriau suprastumėte naudojamas sąvokas ir aplinkos oro teršalų kiekio pokyčių skaičiavimo principus. </a:t>
          </a:r>
        </a:p>
        <a:p>
          <a:pPr marL="171450" indent="-1714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Lape „Skaičiuoklė“ susipažinkite su lentelės apačioje esančiais sutartiniais žymėjimais ir pastabomis, kad lengviau suprastumėte skaičiuoklės turinį.</a:t>
          </a:r>
          <a:endParaRPr lang="lt-LT" sz="1400">
            <a:solidFill>
              <a:schemeClr val="accent3">
                <a:lumMod val="25000"/>
              </a:schemeClr>
            </a:solidFill>
            <a:effectLst/>
          </a:endParaRPr>
        </a:p>
        <a:p>
          <a:pPr marL="171450" indent="-171450">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Atidžiai laikykitės toliau instrukcijoje pateiktų nurodymų, kad užtikrintumėte teisingą duomenų įvedimą ir rezultatų gavimą.</a:t>
          </a:r>
        </a:p>
        <a:p>
          <a:pPr>
            <a:lnSpc>
              <a:spcPct val="150000"/>
            </a:lnSpc>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50000"/>
            </a:lnSpc>
            <a:spcBef>
              <a:spcPts val="0"/>
            </a:spcBef>
            <a:spcAft>
              <a:spcPts val="500"/>
            </a:spcAft>
            <a:buClrTx/>
            <a:buSzTx/>
            <a:buFontTx/>
            <a:buNone/>
            <a:tabLst/>
            <a:defRPr/>
          </a:pPr>
          <a:r>
            <a:rPr kumimoji="0" lang="lt-LT" sz="16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2. Duomenų įvedimas </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Įveskite teisėkūros iniciatyvos parametrų - </a:t>
          </a:r>
          <a:r>
            <a:rPr lang="lt-LT" sz="1400" b="1" i="0" baseline="0">
              <a:solidFill>
                <a:schemeClr val="accent3">
                  <a:lumMod val="25000"/>
                </a:schemeClr>
              </a:solidFill>
              <a:effectLst/>
              <a:latin typeface="+mn-lt"/>
              <a:ea typeface="+mn-ea"/>
              <a:cs typeface="+mn-cs"/>
            </a:rPr>
            <a:t>laiko, reguliuojamo veiklos rodiklio, objekto ir kitus </a:t>
          </a:r>
          <a:r>
            <a:rPr lang="lt-LT" sz="1400" b="0" i="0" baseline="0">
              <a:solidFill>
                <a:schemeClr val="accent3">
                  <a:lumMod val="25000"/>
                </a:schemeClr>
              </a:solidFill>
              <a:effectLst/>
              <a:latin typeface="+mn-lt"/>
              <a:ea typeface="+mn-ea"/>
              <a:cs typeface="+mn-cs"/>
            </a:rPr>
            <a:t>- specifinius</a:t>
          </a:r>
          <a:r>
            <a:rPr lang="lt-LT" sz="1400" b="1" i="0" baseline="0">
              <a:solidFill>
                <a:schemeClr val="accent3">
                  <a:lumMod val="25000"/>
                </a:schemeClr>
              </a:solidFill>
              <a:effectLst/>
              <a:latin typeface="+mn-lt"/>
              <a:ea typeface="+mn-ea"/>
              <a:cs typeface="+mn-cs"/>
            </a:rPr>
            <a:t> </a:t>
          </a:r>
          <a:r>
            <a:rPr lang="lt-LT" sz="1400" b="0" i="0" baseline="0">
              <a:solidFill>
                <a:schemeClr val="accent3">
                  <a:lumMod val="25000"/>
                </a:schemeClr>
              </a:solidFill>
              <a:effectLst/>
              <a:latin typeface="+mn-lt"/>
              <a:ea typeface="+mn-ea"/>
              <a:cs typeface="+mn-cs"/>
            </a:rPr>
            <a:t>duomenis į </a:t>
          </a:r>
          <a:r>
            <a:rPr lang="en-US" sz="1400" b="0" i="0" baseline="0">
              <a:solidFill>
                <a:schemeClr val="accent3">
                  <a:lumMod val="25000"/>
                </a:schemeClr>
              </a:solidFill>
              <a:effectLst/>
              <a:latin typeface="+mn-lt"/>
              <a:ea typeface="+mn-ea"/>
              <a:cs typeface="+mn-cs"/>
            </a:rPr>
            <a:t>analiz</a:t>
          </a:r>
          <a:r>
            <a:rPr lang="lt-LT" sz="1400" b="0" i="0" baseline="0">
              <a:solidFill>
                <a:schemeClr val="accent3">
                  <a:lumMod val="25000"/>
                </a:schemeClr>
              </a:solidFill>
              <a:effectLst/>
              <a:latin typeface="+mn-lt"/>
              <a:ea typeface="+mn-ea"/>
              <a:cs typeface="+mn-cs"/>
            </a:rPr>
            <a:t>ės </a:t>
          </a:r>
          <a:r>
            <a:rPr lang="lt-LT" sz="1400" b="1" i="0" baseline="0">
              <a:solidFill>
                <a:schemeClr val="accent3">
                  <a:lumMod val="25000"/>
                </a:schemeClr>
              </a:solidFill>
              <a:effectLst/>
              <a:latin typeface="+mn-lt"/>
              <a:ea typeface="+mn-ea"/>
              <a:cs typeface="+mn-cs"/>
            </a:rPr>
            <a:t>variantų</a:t>
          </a:r>
          <a:r>
            <a:rPr lang="lt-LT" sz="1400" b="0" i="0" baseline="0">
              <a:solidFill>
                <a:schemeClr val="accent3">
                  <a:lumMod val="25000"/>
                </a:schemeClr>
              </a:solidFill>
              <a:effectLst/>
              <a:latin typeface="+mn-lt"/>
              <a:ea typeface="+mn-ea"/>
              <a:cs typeface="+mn-cs"/>
            </a:rPr>
            <a:t> laukelius. Šių duomenų įvedimas yra privalomas, norint nustatyti teisėkūros iniciatyvos poveikį NMLOJ kiekio pokyčiui. Jei pateiktų analizės variantų nepakanka, atsisiųskite naują skaičiavimo įrankį arba susikurkite lapo „Skaičiuoklė“ kopiją.</a:t>
          </a:r>
          <a:endPar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Bet kuriuo metu galite keisti arba papildyti duomenis, neatsižvelgiant į duomenų įvedimo seką.</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Skaičiuoklėje pateikti įvesties duomenys yra </a:t>
          </a:r>
          <a:r>
            <a:rPr kumimoji="0" lang="lt-LT"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pavyzdiniai</a:t>
          </a: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 ir turi būti keičiami pagal pasirinktus </a:t>
          </a:r>
          <a:r>
            <a:rPr lang="lt-LT" sz="1400" b="0" i="0" baseline="0">
              <a:solidFill>
                <a:schemeClr val="accent3">
                  <a:lumMod val="25000"/>
                </a:schemeClr>
              </a:solidFill>
              <a:effectLst/>
              <a:latin typeface="+mn-lt"/>
              <a:ea typeface="+mn-ea"/>
              <a:cs typeface="+mn-cs"/>
            </a:rPr>
            <a:t>teisėkūros iniciatyvos tikslus</a:t>
          </a: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a:t>
          </a:r>
        </a:p>
        <a:p>
          <a:pPr marL="0" marR="0" lvl="0" indent="0" defTabSz="914400" eaLnBrk="1" fontAlgn="auto" latinLnBrk="0" hangingPunct="1">
            <a:lnSpc>
              <a:spcPct val="150000"/>
            </a:lnSpc>
            <a:spcBef>
              <a:spcPts val="0"/>
            </a:spcBef>
            <a:spcAft>
              <a:spcPts val="500"/>
            </a:spcAft>
            <a:buClrTx/>
            <a:buSzTx/>
            <a:buFontTx/>
            <a:buNone/>
            <a:tabLst/>
            <a:defRPr/>
          </a:pPr>
          <a:r>
            <a:rPr kumimoji="0" lang="en-US"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2.1. </a:t>
          </a:r>
          <a:r>
            <a:rPr kumimoji="0" lang="lt-LT"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Laiko parametrų įvedimas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Teisėkūros iniciatyvos taikymo laikotarpis: įveskite reikšmę. Galima įvestis nuo 1 metų. </a:t>
          </a:r>
        </a:p>
        <a:p>
          <a:pPr marL="0" marR="0" lvl="0" indent="0" defTabSz="914400" eaLnBrk="1" fontAlgn="auto" latinLnBrk="0" hangingPunct="1">
            <a:lnSpc>
              <a:spcPct val="150000"/>
            </a:lnSpc>
            <a:spcBef>
              <a:spcPts val="0"/>
            </a:spcBef>
            <a:spcAft>
              <a:spcPts val="500"/>
            </a:spcAft>
            <a:buClrTx/>
            <a:buSzTx/>
            <a:buFontTx/>
            <a:buNone/>
            <a:tabLst/>
            <a:defRPr/>
          </a:pPr>
          <a:r>
            <a:rPr kumimoji="0" lang="en-US"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2.2. </a:t>
          </a:r>
          <a:r>
            <a:rPr kumimoji="0" lang="lt-LT"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Reguliuojamo veiklos rodiklio parametrų įvedimas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lang="lt-LT" sz="1400" b="0">
              <a:solidFill>
                <a:schemeClr val="accent3">
                  <a:lumMod val="25000"/>
                </a:schemeClr>
              </a:solidFill>
              <a:effectLst/>
              <a:latin typeface="+mn-lt"/>
              <a:ea typeface="+mn-ea"/>
              <a:cs typeface="+mn-cs"/>
            </a:rPr>
            <a:t>Bazinis dažų tipas</a:t>
          </a: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 pasirinkite reikalingas parinktis iš pateikiamų išplečiamųjų sąrašų. </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Projektinis dažų tipas: </a:t>
          </a:r>
          <a:r>
            <a:rPr lang="lt-LT" sz="1400" b="0" i="0" baseline="0">
              <a:solidFill>
                <a:schemeClr val="accent3">
                  <a:lumMod val="25000"/>
                </a:schemeClr>
              </a:solidFill>
              <a:effectLst/>
              <a:latin typeface="+mn-lt"/>
              <a:ea typeface="+mn-ea"/>
              <a:cs typeface="+mn-cs"/>
            </a:rPr>
            <a:t>pasirinkite reikalingas parinktis iš pateikiamų išplečiamųjų sąrašų. </a:t>
          </a:r>
        </a:p>
        <a:p>
          <a:pPr marL="0" marR="0" lvl="0" indent="0" defTabSz="914400" eaLnBrk="1" fontAlgn="auto" latinLnBrk="0" hangingPunct="1">
            <a:lnSpc>
              <a:spcPct val="150000"/>
            </a:lnSpc>
            <a:spcBef>
              <a:spcPts val="0"/>
            </a:spcBef>
            <a:spcAft>
              <a:spcPts val="500"/>
            </a:spcAft>
            <a:buClrTx/>
            <a:buSzTx/>
            <a:buFontTx/>
            <a:buNone/>
            <a:tabLst/>
            <a:defRPr/>
          </a:pPr>
          <a:r>
            <a:rPr kumimoji="0" lang="lt-LT" sz="1400" b="0" i="0" u="none" strike="noStrike" kern="100" cap="none" spc="0" normalizeH="0" baseline="0" noProof="0">
              <a:ln>
                <a:noFill/>
              </a:ln>
              <a:solidFill>
                <a:schemeClr val="accent3">
                  <a:lumMod val="25000"/>
                </a:schemeClr>
              </a:solidFill>
              <a:effectLst/>
              <a:uLnTx/>
              <a:uFillTx/>
              <a:latin typeface="+mn-lt"/>
              <a:ea typeface="+mn-ea"/>
              <a:cs typeface="+mn-cs"/>
            </a:rPr>
            <a:t>Daroma prielaida, kad bazinis dažų tipas yra mažiau palankus aplinkos oro kokybei. </a:t>
          </a:r>
          <a:endParaRPr kumimoji="0" lang="lt-LT"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50000"/>
            </a:lnSpc>
            <a:spcBef>
              <a:spcPts val="0"/>
            </a:spcBef>
            <a:spcAft>
              <a:spcPts val="500"/>
            </a:spcAft>
            <a:buClrTx/>
            <a:buSzTx/>
            <a:buFontTx/>
            <a:buNone/>
            <a:tabLst/>
            <a:defRPr/>
          </a:pPr>
          <a:r>
            <a:rPr kumimoji="0" lang="en-US"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2.3. </a:t>
          </a:r>
          <a:r>
            <a:rPr kumimoji="0" lang="lt-LT" sz="1400" b="1"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Objekto parametrų įvedimas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rPr>
            <a:t>Naudojamų dažų kiekio pokytis (kg): įveskite reikšmę. Įvesties palengvinimui lape „Skaičiuoklė“ pateikta lentelė „Dažų tipų kiekio duomenys“. </a:t>
          </a:r>
          <a:endParaRPr lang="lt-LT" sz="1100" b="1">
            <a:solidFill>
              <a:schemeClr val="dk1"/>
            </a:solidFill>
            <a:effectLst/>
            <a:latin typeface="+mn-lt"/>
            <a:ea typeface="+mn-ea"/>
            <a:cs typeface="+mn-cs"/>
          </a:endParaRPr>
        </a:p>
        <a:p>
          <a:pPr eaLnBrk="1" fontAlgn="auto" latinLnBrk="0" hangingPunct="1">
            <a:lnSpc>
              <a:spcPct val="150000"/>
            </a:lnSpc>
          </a:pPr>
          <a:r>
            <a:rPr lang="en-US" sz="1400" b="1">
              <a:solidFill>
                <a:schemeClr val="accent3">
                  <a:lumMod val="25000"/>
                </a:schemeClr>
              </a:solidFill>
              <a:effectLst/>
              <a:latin typeface="+mn-lt"/>
              <a:ea typeface="+mn-ea"/>
              <a:cs typeface="+mn-cs"/>
            </a:rPr>
            <a:t>2.4. Kit</a:t>
          </a:r>
          <a:r>
            <a:rPr lang="lt-LT" sz="1400" b="1">
              <a:solidFill>
                <a:schemeClr val="accent3">
                  <a:lumMod val="25000"/>
                </a:schemeClr>
              </a:solidFill>
              <a:effectLst/>
              <a:latin typeface="+mn-lt"/>
              <a:ea typeface="+mn-ea"/>
              <a:cs typeface="+mn-cs"/>
            </a:rPr>
            <a:t>ų</a:t>
          </a:r>
          <a:r>
            <a:rPr lang="en-US" sz="1400" b="1" baseline="0">
              <a:solidFill>
                <a:schemeClr val="accent3">
                  <a:lumMod val="25000"/>
                </a:schemeClr>
              </a:solidFill>
              <a:effectLst/>
              <a:latin typeface="+mn-lt"/>
              <a:ea typeface="+mn-ea"/>
              <a:cs typeface="+mn-cs"/>
            </a:rPr>
            <a:t> </a:t>
          </a:r>
          <a:r>
            <a:rPr lang="lt-LT" sz="1400" b="1">
              <a:solidFill>
                <a:schemeClr val="accent3">
                  <a:lumMod val="25000"/>
                </a:schemeClr>
              </a:solidFill>
              <a:effectLst/>
              <a:latin typeface="+mn-lt"/>
              <a:ea typeface="+mn-ea"/>
              <a:cs typeface="+mn-cs"/>
            </a:rPr>
            <a:t>parametrų</a:t>
          </a:r>
          <a:r>
            <a:rPr lang="lt-LT" sz="1400" b="1" baseline="0">
              <a:solidFill>
                <a:schemeClr val="accent3">
                  <a:lumMod val="25000"/>
                </a:schemeClr>
              </a:solidFill>
              <a:effectLst/>
              <a:latin typeface="+mn-lt"/>
              <a:ea typeface="+mn-ea"/>
              <a:cs typeface="+mn-cs"/>
            </a:rPr>
            <a:t> įvedimas</a:t>
          </a:r>
          <a:endParaRPr lang="lt-LT" sz="1400" b="1">
            <a:solidFill>
              <a:schemeClr val="accent3">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0">
              <a:solidFill>
                <a:schemeClr val="accent3">
                  <a:lumMod val="25000"/>
                </a:schemeClr>
              </a:solidFill>
              <a:effectLst/>
              <a:latin typeface="+mn-lt"/>
              <a:ea typeface="+mn-ea"/>
              <a:cs typeface="+mn-cs"/>
            </a:rPr>
            <a:t>Terminio NMLOJ oksidavimo</a:t>
          </a:r>
          <a:r>
            <a:rPr lang="lt-LT" sz="1400" b="0" baseline="0">
              <a:solidFill>
                <a:schemeClr val="accent3">
                  <a:lumMod val="25000"/>
                </a:schemeClr>
              </a:solidFill>
              <a:effectLst/>
              <a:latin typeface="+mn-lt"/>
              <a:ea typeface="+mn-ea"/>
              <a:cs typeface="+mn-cs"/>
            </a:rPr>
            <a:t> efektyvumas: </a:t>
          </a:r>
          <a:r>
            <a:rPr lang="lt-LT" sz="1400" b="0" i="0" baseline="0">
              <a:solidFill>
                <a:schemeClr val="accent3">
                  <a:lumMod val="25000"/>
                </a:schemeClr>
              </a:solidFill>
              <a:effectLst/>
              <a:latin typeface="+mn-lt"/>
              <a:ea typeface="+mn-ea"/>
              <a:cs typeface="+mn-cs"/>
            </a:rPr>
            <a:t>pasirinkite reikalingas parinktis iš pateikiamų išplečiamųjų sąrašų.</a:t>
          </a:r>
          <a:r>
            <a:rPr lang="en-US" sz="1400" b="0" i="0" baseline="0">
              <a:solidFill>
                <a:schemeClr val="accent3">
                  <a:lumMod val="25000"/>
                </a:schemeClr>
              </a:solidFill>
              <a:effectLst/>
              <a:latin typeface="+mn-lt"/>
              <a:ea typeface="+mn-ea"/>
              <a:cs typeface="+mn-cs"/>
            </a:rPr>
            <a:t> Pasirinkite</a:t>
          </a:r>
          <a:r>
            <a:rPr lang="lt-LT" sz="1400" b="0" i="0" baseline="0">
              <a:solidFill>
                <a:schemeClr val="accent3">
                  <a:lumMod val="25000"/>
                </a:schemeClr>
              </a:solidFill>
              <a:effectLst/>
              <a:latin typeface="+mn-lt"/>
              <a:ea typeface="+mn-ea"/>
              <a:cs typeface="+mn-cs"/>
            </a:rPr>
            <a:t> 0</a:t>
          </a:r>
          <a:r>
            <a:rPr lang="en-US" sz="1400" b="0" i="0" baseline="0">
              <a:solidFill>
                <a:schemeClr val="accent3">
                  <a:lumMod val="25000"/>
                </a:schemeClr>
              </a:solidFill>
              <a:effectLst/>
              <a:latin typeface="+mn-lt"/>
              <a:ea typeface="+mn-ea"/>
              <a:cs typeface="+mn-cs"/>
            </a:rPr>
            <a:t>%, jei </a:t>
          </a:r>
          <a:r>
            <a:rPr lang="lt-LT" sz="1400" b="0" i="0" baseline="0">
              <a:solidFill>
                <a:schemeClr val="accent3">
                  <a:lumMod val="25000"/>
                </a:schemeClr>
              </a:solidFill>
              <a:effectLst/>
              <a:latin typeface="+mn-lt"/>
              <a:ea typeface="+mn-ea"/>
              <a:cs typeface="+mn-cs"/>
            </a:rPr>
            <a:t>daroma prielaida, kad nebus naudojama technologinių priemonių, mažinančių NMLOJ išmetimus, </a:t>
          </a:r>
          <a:r>
            <a:rPr lang="en-US" sz="1400" b="0" i="0" baseline="0">
              <a:solidFill>
                <a:schemeClr val="accent3">
                  <a:lumMod val="25000"/>
                </a:schemeClr>
              </a:solidFill>
              <a:effectLst/>
              <a:latin typeface="+mn-lt"/>
              <a:ea typeface="+mn-ea"/>
              <a:cs typeface="+mn-cs"/>
            </a:rPr>
            <a:t>50%</a:t>
          </a:r>
          <a:r>
            <a:rPr lang="lt-LT" sz="1400" b="0" i="0" baseline="0">
              <a:solidFill>
                <a:schemeClr val="accent3">
                  <a:lumMod val="25000"/>
                </a:schemeClr>
              </a:solidFill>
              <a:effectLst/>
              <a:latin typeface="+mn-lt"/>
              <a:ea typeface="+mn-ea"/>
              <a:cs typeface="+mn-cs"/>
            </a:rPr>
            <a:t> - jei daroma prielaida, kad technologinės priemonės sumažins </a:t>
          </a:r>
          <a:r>
            <a:rPr lang="en-US" sz="1400" b="0" i="0" baseline="0">
              <a:solidFill>
                <a:schemeClr val="accent3">
                  <a:lumMod val="25000"/>
                </a:schemeClr>
              </a:solidFill>
              <a:effectLst/>
              <a:latin typeface="+mn-lt"/>
              <a:ea typeface="+mn-ea"/>
              <a:cs typeface="+mn-cs"/>
            </a:rPr>
            <a:t>susidarius</a:t>
          </a:r>
          <a:r>
            <a:rPr lang="lt-LT" sz="1400" b="0" i="0" baseline="0">
              <a:solidFill>
                <a:schemeClr val="accent3">
                  <a:lumMod val="25000"/>
                </a:schemeClr>
              </a:solidFill>
              <a:effectLst/>
              <a:latin typeface="+mn-lt"/>
              <a:ea typeface="+mn-ea"/>
              <a:cs typeface="+mn-cs"/>
            </a:rPr>
            <a:t>į NMLOJ kiekį </a:t>
          </a:r>
          <a:r>
            <a:rPr lang="en-US" sz="1400" b="0" i="0" baseline="0">
              <a:solidFill>
                <a:schemeClr val="accent3">
                  <a:lumMod val="25000"/>
                </a:schemeClr>
              </a:solidFill>
              <a:effectLst/>
              <a:latin typeface="+mn-lt"/>
              <a:ea typeface="+mn-ea"/>
              <a:cs typeface="+mn-cs"/>
            </a:rPr>
            <a:t>50%</a:t>
          </a:r>
          <a:r>
            <a:rPr lang="lt-LT" sz="1400" b="0" i="0" baseline="0">
              <a:solidFill>
                <a:schemeClr val="accent3">
                  <a:lumMod val="25000"/>
                </a:schemeClr>
              </a:solidFill>
              <a:effectLst/>
              <a:latin typeface="+mn-lt"/>
              <a:ea typeface="+mn-ea"/>
              <a:cs typeface="+mn-cs"/>
            </a:rPr>
            <a:t>.</a:t>
          </a:r>
        </a:p>
        <a:p>
          <a:pPr eaLnBrk="1" fontAlgn="auto" latinLnBrk="0" hangingPunct="1"/>
          <a:endParaRPr lang="lt-LT" sz="1400" b="0" i="0" baseline="0">
            <a:solidFill>
              <a:schemeClr val="accent3">
                <a:lumMod val="25000"/>
              </a:schemeClr>
            </a:solidFill>
            <a:effectLst/>
            <a:latin typeface="+mn-lt"/>
            <a:ea typeface="+mn-ea"/>
            <a:cs typeface="+mn-cs"/>
          </a:endParaRPr>
        </a:p>
        <a:p>
          <a:pPr eaLnBrk="1" fontAlgn="auto" latinLnBrk="0" hangingPunct="1"/>
          <a:endParaRPr lang="lt-LT" sz="1400" b="1" i="0" baseline="0">
            <a:solidFill>
              <a:srgbClr val="FF0000"/>
            </a:solidFill>
            <a:effectLst/>
            <a:latin typeface="+mn-lt"/>
            <a:ea typeface="+mn-ea"/>
            <a:cs typeface="+mn-cs"/>
          </a:endParaRPr>
        </a:p>
        <a:p>
          <a:pPr eaLnBrk="1" fontAlgn="auto" latinLnBrk="0" hangingPunct="1"/>
          <a:r>
            <a:rPr lang="en-US" sz="1600" b="1" i="0" baseline="0">
              <a:solidFill>
                <a:schemeClr val="accent3">
                  <a:lumMod val="25000"/>
                </a:schemeClr>
              </a:solidFill>
              <a:effectLst/>
              <a:latin typeface="+mn-lt"/>
              <a:ea typeface="+mn-ea"/>
              <a:cs typeface="+mn-cs"/>
            </a:rPr>
            <a:t>3. </a:t>
          </a:r>
          <a:r>
            <a:rPr lang="lt-LT" sz="1600" b="1" i="0" baseline="0">
              <a:solidFill>
                <a:schemeClr val="accent3">
                  <a:lumMod val="25000"/>
                </a:schemeClr>
              </a:solidFill>
              <a:effectLst/>
              <a:latin typeface="+mn-lt"/>
              <a:ea typeface="+mn-ea"/>
              <a:cs typeface="+mn-cs"/>
            </a:rPr>
            <a:t>Rezultatai ir jų interpretacija</a:t>
          </a:r>
        </a:p>
        <a:p>
          <a:pPr eaLnBrk="1" fontAlgn="auto" latinLnBrk="0" hangingPunct="1"/>
          <a:endParaRPr kumimoji="0" lang="lt-LT" sz="1400" b="0" i="0" u="none" strike="noStrike" kern="100" cap="none" spc="0" normalizeH="0" baseline="0" noProof="0">
            <a:ln>
              <a:noFill/>
            </a:ln>
            <a:solidFill>
              <a:schemeClr val="accent3">
                <a:lumMod val="25000"/>
              </a:schemeClr>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28575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Pagal pateiktu įvesties duomenis, skaičiuoklė </a:t>
          </a:r>
          <a:r>
            <a:rPr lang="lt-LT" sz="1400" b="1" i="0" baseline="0">
              <a:solidFill>
                <a:schemeClr val="accent3">
                  <a:lumMod val="25000"/>
                </a:schemeClr>
              </a:solidFill>
              <a:effectLst/>
              <a:latin typeface="+mn-lt"/>
              <a:ea typeface="+mn-ea"/>
              <a:cs typeface="+mn-cs"/>
            </a:rPr>
            <a:t>automatiškai</a:t>
          </a:r>
          <a:r>
            <a:rPr lang="lt-LT" sz="1400" b="0" i="0" baseline="0">
              <a:solidFill>
                <a:schemeClr val="accent3">
                  <a:lumMod val="25000"/>
                </a:schemeClr>
              </a:solidFill>
              <a:effectLst/>
              <a:latin typeface="+mn-lt"/>
              <a:ea typeface="+mn-ea"/>
              <a:cs typeface="+mn-cs"/>
            </a:rPr>
            <a:t> apskaičiuoja kiekvieno analizuojamo varianto</a:t>
          </a:r>
          <a:r>
            <a:rPr lang="lt-LT" sz="1400">
              <a:solidFill>
                <a:schemeClr val="accent3">
                  <a:lumMod val="25000"/>
                </a:schemeClr>
              </a:solidFill>
              <a:effectLst/>
              <a:latin typeface="+mn-lt"/>
              <a:ea typeface="+mn-ea"/>
              <a:cs typeface="+mn-cs"/>
            </a:rPr>
            <a:t> NMLOJ </a:t>
          </a:r>
          <a:r>
            <a:rPr lang="lt-LT" sz="1400" b="0" i="0" baseline="0">
              <a:solidFill>
                <a:schemeClr val="accent3">
                  <a:lumMod val="25000"/>
                </a:schemeClr>
              </a:solidFill>
              <a:effectLst/>
              <a:latin typeface="+mn-lt"/>
              <a:ea typeface="+mn-ea"/>
              <a:cs typeface="+mn-cs"/>
            </a:rPr>
            <a:t>kiekio pokytį, visų analizuotų variantų </a:t>
          </a:r>
          <a:r>
            <a:rPr kumimoji="0" lang="lt-LT" sz="1400" b="0" i="0" u="none" strike="noStrike" kern="0" cap="none" spc="0" normalizeH="0" baseline="0" noProof="0">
              <a:ln>
                <a:noFill/>
              </a:ln>
              <a:solidFill>
                <a:srgbClr val="F4FAF6">
                  <a:lumMod val="25000"/>
                </a:srgbClr>
              </a:solidFill>
              <a:effectLst/>
              <a:uLnTx/>
              <a:uFillTx/>
              <a:latin typeface="+mn-lt"/>
              <a:ea typeface="+mn-ea"/>
              <a:cs typeface="+mn-cs"/>
            </a:rPr>
            <a:t>NMLOJ </a:t>
          </a:r>
          <a:r>
            <a:rPr lang="lt-LT" sz="1400" b="0" i="0" baseline="0">
              <a:solidFill>
                <a:schemeClr val="accent3">
                  <a:lumMod val="25000"/>
                </a:schemeClr>
              </a:solidFill>
              <a:effectLst/>
              <a:latin typeface="+mn-lt"/>
              <a:ea typeface="+mn-ea"/>
              <a:cs typeface="+mn-cs"/>
            </a:rPr>
            <a:t>kiekio pokyčių sumą.  </a:t>
          </a:r>
        </a:p>
        <a:p>
          <a:pPr marL="28575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Skaičiuoklės </a:t>
          </a:r>
          <a:r>
            <a:rPr lang="lt-LT" sz="1400" b="1" i="0" baseline="0">
              <a:solidFill>
                <a:schemeClr val="accent3">
                  <a:lumMod val="25000"/>
                </a:schemeClr>
              </a:solidFill>
              <a:effectLst/>
              <a:latin typeface="+mn-lt"/>
              <a:ea typeface="+mn-ea"/>
              <a:cs typeface="+mn-cs"/>
            </a:rPr>
            <a:t>rezultatai</a:t>
          </a:r>
          <a:r>
            <a:rPr lang="lt-LT" sz="1400" b="0" i="0" baseline="0">
              <a:solidFill>
                <a:schemeClr val="accent3">
                  <a:lumMod val="25000"/>
                </a:schemeClr>
              </a:solidFill>
              <a:effectLst/>
              <a:latin typeface="+mn-lt"/>
              <a:ea typeface="+mn-ea"/>
              <a:cs typeface="+mn-cs"/>
            </a:rPr>
            <a:t> yra </a:t>
          </a:r>
          <a:r>
            <a:rPr lang="lt-LT" sz="1400" b="1" i="0" baseline="0">
              <a:solidFill>
                <a:schemeClr val="accent3">
                  <a:lumMod val="25000"/>
                </a:schemeClr>
              </a:solidFill>
              <a:effectLst/>
              <a:latin typeface="+mn-lt"/>
              <a:ea typeface="+mn-ea"/>
              <a:cs typeface="+mn-cs"/>
            </a:rPr>
            <a:t>apytiksliai</a:t>
          </a:r>
          <a:r>
            <a:rPr lang="lt-LT" sz="1400" b="0" i="0" baseline="0">
              <a:solidFill>
                <a:schemeClr val="accent3">
                  <a:lumMod val="25000"/>
                </a:schemeClr>
              </a:solidFill>
              <a:effectLst/>
              <a:latin typeface="+mn-lt"/>
              <a:ea typeface="+mn-ea"/>
              <a:cs typeface="+mn-cs"/>
            </a:rPr>
            <a:t>.</a:t>
          </a:r>
          <a:endParaRPr lang="lt-LT" sz="1400">
            <a:solidFill>
              <a:schemeClr val="accent3">
                <a:lumMod val="25000"/>
              </a:schemeClr>
            </a:solidFill>
            <a:effectLst/>
          </a:endParaRPr>
        </a:p>
        <a:p>
          <a:pPr marL="171450" indent="-28440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Šalia skaičiuoklės esantis grafikas vizualiai parodo NMLOJ kiekio pokyčių pasiskirstymą analizuotuose variantuose. </a:t>
          </a:r>
          <a:endParaRPr lang="lt-LT" sz="1400">
            <a:solidFill>
              <a:schemeClr val="accent3">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1" i="0" baseline="0">
              <a:solidFill>
                <a:schemeClr val="accent3">
                  <a:lumMod val="25000"/>
                </a:schemeClr>
              </a:solidFill>
              <a:effectLst/>
              <a:latin typeface="+mn-lt"/>
              <a:ea typeface="+mn-ea"/>
              <a:cs typeface="+mn-cs"/>
            </a:rPr>
            <a:t>Teigiama</a:t>
          </a:r>
          <a:r>
            <a:rPr lang="lt-LT" sz="1400" b="0" i="0" baseline="0">
              <a:solidFill>
                <a:schemeClr val="accent3">
                  <a:lumMod val="25000"/>
                </a:schemeClr>
              </a:solidFill>
              <a:effectLst/>
              <a:latin typeface="+mn-lt"/>
              <a:ea typeface="+mn-ea"/>
              <a:cs typeface="+mn-cs"/>
            </a:rPr>
            <a:t> NMLOJ kiekio </a:t>
          </a:r>
          <a:r>
            <a:rPr lang="lt-LT" sz="1400" b="1" i="0" baseline="0">
              <a:solidFill>
                <a:schemeClr val="accent3">
                  <a:lumMod val="25000"/>
                </a:schemeClr>
              </a:solidFill>
              <a:effectLst/>
              <a:latin typeface="+mn-lt"/>
              <a:ea typeface="+mn-ea"/>
              <a:cs typeface="+mn-cs"/>
            </a:rPr>
            <a:t>pokyčio reikšmė</a:t>
          </a:r>
          <a:r>
            <a:rPr lang="en-US" sz="1400" b="1" i="0" baseline="0">
              <a:solidFill>
                <a:schemeClr val="accent3">
                  <a:lumMod val="25000"/>
                </a:schemeClr>
              </a:solidFill>
              <a:effectLst/>
              <a:latin typeface="+mn-lt"/>
              <a:ea typeface="+mn-ea"/>
              <a:cs typeface="+mn-cs"/>
            </a:rPr>
            <a:t> </a:t>
          </a:r>
          <a:r>
            <a:rPr lang="lt-LT" sz="1400" b="0" i="0" baseline="0">
              <a:solidFill>
                <a:schemeClr val="accent3">
                  <a:lumMod val="25000"/>
                </a:schemeClr>
              </a:solidFill>
              <a:effectLst/>
              <a:latin typeface="+mn-lt"/>
              <a:ea typeface="+mn-ea"/>
              <a:cs typeface="+mn-cs"/>
            </a:rPr>
            <a:t>(</a:t>
          </a:r>
          <a:r>
            <a:rPr lang="en-US" sz="1400" b="0" i="0" baseline="0">
              <a:solidFill>
                <a:schemeClr val="accent3">
                  <a:lumMod val="25000"/>
                </a:schemeClr>
              </a:solidFill>
              <a:effectLst/>
              <a:latin typeface="+mn-lt"/>
              <a:ea typeface="+mn-ea"/>
              <a:cs typeface="+mn-cs"/>
            </a:rPr>
            <a:t>&gt;</a:t>
          </a:r>
          <a:r>
            <a:rPr lang="lt-LT" sz="1400" b="0" i="0" baseline="0">
              <a:solidFill>
                <a:schemeClr val="accent3">
                  <a:lumMod val="25000"/>
                </a:schemeClr>
              </a:solidFill>
              <a:effectLst/>
              <a:latin typeface="+mn-lt"/>
              <a:ea typeface="+mn-ea"/>
              <a:cs typeface="+mn-cs"/>
            </a:rPr>
            <a:t> </a:t>
          </a:r>
          <a:r>
            <a:rPr lang="en-US" sz="1400" b="0" i="0" baseline="0">
              <a:solidFill>
                <a:schemeClr val="accent3">
                  <a:lumMod val="25000"/>
                </a:schemeClr>
              </a:solidFill>
              <a:effectLst/>
              <a:latin typeface="+mn-lt"/>
              <a:ea typeface="+mn-ea"/>
              <a:cs typeface="+mn-cs"/>
            </a:rPr>
            <a:t>0 kt /metus)</a:t>
          </a:r>
          <a:r>
            <a:rPr lang="lt-LT" sz="1400" b="0" i="0" baseline="0">
              <a:solidFill>
                <a:schemeClr val="accent3">
                  <a:lumMod val="25000"/>
                </a:schemeClr>
              </a:solidFill>
              <a:effectLst/>
              <a:latin typeface="+mn-lt"/>
              <a:ea typeface="+mn-ea"/>
              <a:cs typeface="+mn-cs"/>
            </a:rPr>
            <a:t> rodo, kad analizuojama teisėkūros iniciatyva </a:t>
          </a:r>
          <a:r>
            <a:rPr lang="lt-LT" sz="1400" b="1" i="0" u="sng" baseline="0">
              <a:solidFill>
                <a:schemeClr val="accent3">
                  <a:lumMod val="25000"/>
                </a:schemeClr>
              </a:solidFill>
              <a:effectLst/>
              <a:latin typeface="+mn-lt"/>
              <a:ea typeface="+mn-ea"/>
              <a:cs typeface="+mn-cs"/>
            </a:rPr>
            <a:t>NMLOJ kiekį mažina</a:t>
          </a:r>
          <a:r>
            <a:rPr lang="lt-LT" sz="1400" b="1" i="0" u="none" baseline="0">
              <a:solidFill>
                <a:schemeClr val="accent3">
                  <a:lumMod val="25000"/>
                </a:schemeClr>
              </a:solidFill>
              <a:effectLst/>
              <a:latin typeface="+mn-lt"/>
              <a:ea typeface="+mn-ea"/>
              <a:cs typeface="+mn-cs"/>
            </a:rPr>
            <a:t> </a:t>
          </a:r>
          <a:r>
            <a:rPr lang="lt-LT" sz="1400" b="0" i="0" u="none" baseline="0">
              <a:solidFill>
                <a:schemeClr val="accent3">
                  <a:lumMod val="25000"/>
                </a:schemeClr>
              </a:solidFill>
              <a:effectLst/>
              <a:latin typeface="+mn-lt"/>
              <a:ea typeface="+mn-ea"/>
              <a:cs typeface="+mn-cs"/>
            </a:rPr>
            <a:t>(</a:t>
          </a:r>
          <a:r>
            <a:rPr lang="lt-LT" sz="1400" b="0" i="0" baseline="0">
              <a:solidFill>
                <a:schemeClr val="accent3">
                  <a:lumMod val="25000"/>
                </a:schemeClr>
              </a:solidFill>
              <a:effectLst/>
              <a:latin typeface="+mn-lt"/>
              <a:ea typeface="+mn-ea"/>
              <a:cs typeface="+mn-cs"/>
            </a:rPr>
            <a:t>t.y. apskaičiuotas NMLOJ kiekis susidaręs iš projektinio veiklos rodiklio yra mažesnis nei susidaręs iš bazinio veiklos rodiklio). Daroma prielaida, kad teisėkūros iniciatyvos </a:t>
          </a:r>
          <a:r>
            <a:rPr lang="lt-LT" sz="1400" b="1" i="0" baseline="0">
              <a:solidFill>
                <a:schemeClr val="accent3">
                  <a:lumMod val="25000"/>
                </a:schemeClr>
              </a:solidFill>
              <a:effectLst/>
              <a:latin typeface="+mn-lt"/>
              <a:ea typeface="+mn-ea"/>
              <a:cs typeface="+mn-cs"/>
            </a:rPr>
            <a:t>poveikis</a:t>
          </a:r>
          <a:r>
            <a:rPr lang="lt-LT" sz="1400" b="0" i="0" baseline="0">
              <a:solidFill>
                <a:schemeClr val="accent3">
                  <a:lumMod val="25000"/>
                </a:schemeClr>
              </a:solidFill>
              <a:effectLst/>
              <a:latin typeface="+mn-lt"/>
              <a:ea typeface="+mn-ea"/>
              <a:cs typeface="+mn-cs"/>
            </a:rPr>
            <a:t> aplinkos oro kokybei yra </a:t>
          </a:r>
          <a:r>
            <a:rPr lang="lt-LT" sz="1400" b="1" i="0" baseline="0">
              <a:solidFill>
                <a:schemeClr val="accent3">
                  <a:lumMod val="25000"/>
                </a:schemeClr>
              </a:solidFill>
              <a:effectLst/>
              <a:latin typeface="+mn-lt"/>
              <a:ea typeface="+mn-ea"/>
              <a:cs typeface="+mn-cs"/>
            </a:rPr>
            <a:t>teigiamas. </a:t>
          </a:r>
          <a:endParaRPr lang="lt-LT" sz="1400" b="1">
            <a:solidFill>
              <a:schemeClr val="accent3">
                <a:lumMod val="25000"/>
              </a:schemeClr>
            </a:solidFill>
            <a:effectLst/>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en-US" sz="1400" b="1" i="0" baseline="0">
              <a:solidFill>
                <a:schemeClr val="accent3">
                  <a:lumMod val="25000"/>
                </a:schemeClr>
              </a:solidFill>
              <a:effectLst/>
              <a:latin typeface="+mn-lt"/>
              <a:ea typeface="+mn-ea"/>
              <a:cs typeface="+mn-cs"/>
            </a:rPr>
            <a:t>N</a:t>
          </a:r>
          <a:r>
            <a:rPr lang="lt-LT" sz="1400" b="1" i="0" baseline="0">
              <a:solidFill>
                <a:schemeClr val="accent3">
                  <a:lumMod val="25000"/>
                </a:schemeClr>
              </a:solidFill>
              <a:effectLst/>
              <a:latin typeface="+mn-lt"/>
              <a:ea typeface="+mn-ea"/>
              <a:cs typeface="+mn-cs"/>
            </a:rPr>
            <a:t>eigiama </a:t>
          </a:r>
          <a:r>
            <a:rPr lang="lt-LT" sz="1400" b="0" i="0" baseline="0">
              <a:solidFill>
                <a:schemeClr val="accent3">
                  <a:lumMod val="25000"/>
                </a:schemeClr>
              </a:solidFill>
              <a:effectLst/>
              <a:latin typeface="+mn-lt"/>
              <a:ea typeface="+mn-ea"/>
              <a:cs typeface="+mn-cs"/>
            </a:rPr>
            <a:t>NMLOJ kiekio </a:t>
          </a:r>
          <a:r>
            <a:rPr lang="lt-LT" sz="1400" b="1" i="0" baseline="0">
              <a:solidFill>
                <a:schemeClr val="accent3">
                  <a:lumMod val="25000"/>
                </a:schemeClr>
              </a:solidFill>
              <a:effectLst/>
              <a:latin typeface="+mn-lt"/>
              <a:ea typeface="+mn-ea"/>
              <a:cs typeface="+mn-cs"/>
            </a:rPr>
            <a:t>pokyčio</a:t>
          </a:r>
          <a:r>
            <a:rPr lang="en-US" sz="1400" b="1" i="0" baseline="0">
              <a:solidFill>
                <a:schemeClr val="accent3">
                  <a:lumMod val="25000"/>
                </a:schemeClr>
              </a:solidFill>
              <a:effectLst/>
              <a:latin typeface="+mn-lt"/>
              <a:ea typeface="+mn-ea"/>
              <a:cs typeface="+mn-cs"/>
            </a:rPr>
            <a:t> </a:t>
          </a:r>
          <a:r>
            <a:rPr lang="lt-LT" sz="1400" b="1" i="0" baseline="0">
              <a:solidFill>
                <a:schemeClr val="accent3">
                  <a:lumMod val="25000"/>
                </a:schemeClr>
              </a:solidFill>
              <a:effectLst/>
              <a:latin typeface="+mn-lt"/>
              <a:ea typeface="+mn-ea"/>
              <a:cs typeface="+mn-cs"/>
            </a:rPr>
            <a:t>reikšmė </a:t>
          </a:r>
          <a:r>
            <a:rPr lang="lt-LT" sz="1400" b="0" i="0" baseline="0">
              <a:solidFill>
                <a:schemeClr val="accent3">
                  <a:lumMod val="25000"/>
                </a:schemeClr>
              </a:solidFill>
              <a:effectLst/>
              <a:latin typeface="+mn-lt"/>
              <a:ea typeface="+mn-ea"/>
              <a:cs typeface="+mn-cs"/>
            </a:rPr>
            <a:t>(&lt; </a:t>
          </a:r>
          <a:r>
            <a:rPr lang="en-US" sz="1400" b="0" i="0" baseline="0">
              <a:solidFill>
                <a:schemeClr val="accent3">
                  <a:lumMod val="25000"/>
                </a:schemeClr>
              </a:solidFill>
              <a:effectLst/>
              <a:latin typeface="+mn-lt"/>
              <a:ea typeface="+mn-ea"/>
              <a:cs typeface="+mn-cs"/>
            </a:rPr>
            <a:t>0 kt</a:t>
          </a:r>
          <a:r>
            <a:rPr lang="lt-LT" sz="1400" b="0" i="0" baseline="0">
              <a:solidFill>
                <a:schemeClr val="accent3">
                  <a:lumMod val="25000"/>
                </a:schemeClr>
              </a:solidFill>
              <a:effectLst/>
              <a:latin typeface="+mn-lt"/>
              <a:ea typeface="+mn-ea"/>
              <a:cs typeface="+mn-cs"/>
            </a:rPr>
            <a:t> </a:t>
          </a:r>
          <a:r>
            <a:rPr lang="en-US" sz="1400" b="0" i="0" baseline="0">
              <a:solidFill>
                <a:schemeClr val="accent3">
                  <a:lumMod val="25000"/>
                </a:schemeClr>
              </a:solidFill>
              <a:effectLst/>
              <a:latin typeface="+mn-lt"/>
              <a:ea typeface="+mn-ea"/>
              <a:cs typeface="+mn-cs"/>
            </a:rPr>
            <a:t>/metus)</a:t>
          </a:r>
          <a:r>
            <a:rPr lang="lt-LT" sz="1400" b="0" i="0" baseline="0">
              <a:solidFill>
                <a:schemeClr val="accent3">
                  <a:lumMod val="25000"/>
                </a:schemeClr>
              </a:solidFill>
              <a:effectLst/>
              <a:latin typeface="+mn-lt"/>
              <a:ea typeface="+mn-ea"/>
              <a:cs typeface="+mn-cs"/>
            </a:rPr>
            <a:t> rodo, kad analizuojama teisėkūros iniciatyva </a:t>
          </a:r>
          <a:r>
            <a:rPr lang="lt-LT" sz="1400" b="1" i="0" u="sng" baseline="0">
              <a:solidFill>
                <a:schemeClr val="accent3">
                  <a:lumMod val="25000"/>
                </a:schemeClr>
              </a:solidFill>
              <a:effectLst/>
              <a:latin typeface="+mn-lt"/>
              <a:ea typeface="+mn-ea"/>
              <a:cs typeface="+mn-cs"/>
            </a:rPr>
            <a:t>NMLOJ kiekį didina</a:t>
          </a:r>
          <a:r>
            <a:rPr lang="lt-LT" sz="1400" b="1" i="0" u="none" baseline="0">
              <a:solidFill>
                <a:schemeClr val="accent3">
                  <a:lumMod val="25000"/>
                </a:schemeClr>
              </a:solidFill>
              <a:effectLst/>
              <a:latin typeface="+mn-lt"/>
              <a:ea typeface="+mn-ea"/>
              <a:cs typeface="+mn-cs"/>
            </a:rPr>
            <a:t> </a:t>
          </a:r>
          <a:r>
            <a:rPr lang="lt-LT" sz="1400" b="0" i="0" u="none" baseline="0">
              <a:solidFill>
                <a:schemeClr val="accent3">
                  <a:lumMod val="25000"/>
                </a:schemeClr>
              </a:solidFill>
              <a:effectLst/>
              <a:latin typeface="+mn-lt"/>
              <a:ea typeface="+mn-ea"/>
              <a:cs typeface="+mn-cs"/>
            </a:rPr>
            <a:t>(t.y. apskaičiuotas NMLOJ kiekis susidaręs iš projektinio veiklos rodiklio yra didesnis nei iš bazinio veiklos rodiklio)</a:t>
          </a:r>
          <a:r>
            <a:rPr lang="lt-LT" sz="1400" b="0" i="0" baseline="0">
              <a:solidFill>
                <a:schemeClr val="accent3">
                  <a:lumMod val="25000"/>
                </a:schemeClr>
              </a:solidFill>
              <a:effectLst/>
              <a:latin typeface="+mn-lt"/>
              <a:ea typeface="+mn-ea"/>
              <a:cs typeface="+mn-cs"/>
            </a:rPr>
            <a:t>. Daroma prielaida, kad teisėkūros iniciatyvos </a:t>
          </a:r>
          <a:r>
            <a:rPr lang="lt-LT" sz="1400" b="1" i="0" baseline="0">
              <a:solidFill>
                <a:schemeClr val="accent3">
                  <a:lumMod val="25000"/>
                </a:schemeClr>
              </a:solidFill>
              <a:effectLst/>
              <a:latin typeface="+mn-lt"/>
              <a:ea typeface="+mn-ea"/>
              <a:cs typeface="+mn-cs"/>
            </a:rPr>
            <a:t>poveikis </a:t>
          </a:r>
          <a:r>
            <a:rPr lang="lt-LT" sz="1400" b="0" i="0" baseline="0">
              <a:solidFill>
                <a:schemeClr val="accent3">
                  <a:lumMod val="25000"/>
                </a:schemeClr>
              </a:solidFill>
              <a:effectLst/>
              <a:latin typeface="+mn-lt"/>
              <a:ea typeface="+mn-ea"/>
              <a:cs typeface="+mn-cs"/>
            </a:rPr>
            <a:t>aplinkos oro kokybei yra </a:t>
          </a:r>
          <a:r>
            <a:rPr lang="lt-LT" sz="1400" b="1" i="0" baseline="0">
              <a:solidFill>
                <a:schemeClr val="accent3">
                  <a:lumMod val="25000"/>
                </a:schemeClr>
              </a:solidFill>
              <a:effectLst/>
              <a:latin typeface="+mn-lt"/>
              <a:ea typeface="+mn-ea"/>
              <a:cs typeface="+mn-cs"/>
            </a:rPr>
            <a:t>neigiamas</a:t>
          </a:r>
          <a:r>
            <a:rPr lang="lt-LT" sz="1400" b="0" i="0" baseline="0">
              <a:solidFill>
                <a:schemeClr val="accent3">
                  <a:lumMod val="25000"/>
                </a:schemeClr>
              </a:solidFill>
              <a:effectLst/>
              <a:latin typeface="+mn-lt"/>
              <a:ea typeface="+mn-ea"/>
              <a:cs typeface="+mn-cs"/>
            </a:rPr>
            <a:t>. </a:t>
          </a:r>
          <a:endParaRPr lang="lt-LT" sz="1400">
            <a:solidFill>
              <a:schemeClr val="accent3">
                <a:lumMod val="25000"/>
              </a:schemeClr>
            </a:solidFill>
            <a:effectLst/>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3">
                  <a:lumMod val="25000"/>
                </a:schemeClr>
              </a:solidFill>
              <a:effectLst/>
              <a:latin typeface="+mn-lt"/>
              <a:ea typeface="+mn-ea"/>
              <a:cs typeface="+mn-cs"/>
            </a:rPr>
            <a:t>Jei NMLOJ kiekio pokyčių reikšmės </a:t>
          </a:r>
          <a:r>
            <a:rPr lang="lt-LT" sz="1400" b="1" i="0" baseline="0">
              <a:solidFill>
                <a:schemeClr val="accent3">
                  <a:lumMod val="25000"/>
                </a:schemeClr>
              </a:solidFill>
              <a:effectLst/>
              <a:latin typeface="+mn-lt"/>
              <a:ea typeface="+mn-ea"/>
              <a:cs typeface="+mn-cs"/>
            </a:rPr>
            <a:t>viršija</a:t>
          </a:r>
          <a:r>
            <a:rPr lang="lt-LT" sz="1400" b="0" i="0" baseline="0">
              <a:solidFill>
                <a:schemeClr val="accent3">
                  <a:lumMod val="25000"/>
                </a:schemeClr>
              </a:solidFill>
              <a:effectLst/>
              <a:latin typeface="+mn-lt"/>
              <a:ea typeface="+mn-ea"/>
              <a:cs typeface="+mn-cs"/>
            </a:rPr>
            <a:t> „</a:t>
          </a:r>
          <a:r>
            <a:rPr lang="en-US" sz="1400" b="0" i="0" baseline="0">
              <a:solidFill>
                <a:schemeClr val="accent3">
                  <a:lumMod val="25000"/>
                </a:schemeClr>
              </a:solidFill>
              <a:effectLst/>
              <a:latin typeface="+mn-lt"/>
              <a:ea typeface="+mn-ea"/>
              <a:cs typeface="+mn-cs"/>
            </a:rPr>
            <a:t>Teis</a:t>
          </a:r>
          <a:r>
            <a:rPr lang="lt-LT" sz="1400" b="0" i="0" baseline="0">
              <a:solidFill>
                <a:schemeClr val="accent3">
                  <a:lumMod val="25000"/>
                </a:schemeClr>
              </a:solidFill>
              <a:effectLst/>
              <a:latin typeface="+mn-lt"/>
              <a:ea typeface="+mn-ea"/>
              <a:cs typeface="+mn-cs"/>
            </a:rPr>
            <a:t>ėkūros poveikio aplinkai ir klimato kaitai (ex ante) vertinimo tvarkos aprašo“ </a:t>
          </a:r>
          <a:r>
            <a:rPr lang="lt-LT" sz="1400">
              <a:solidFill>
                <a:schemeClr val="accent3">
                  <a:lumMod val="25000"/>
                </a:schemeClr>
              </a:solidFill>
            </a:rPr>
            <a:t>priede nustatytą </a:t>
          </a:r>
          <a:r>
            <a:rPr lang="lt-LT" sz="1400" b="1">
              <a:solidFill>
                <a:schemeClr val="accent3">
                  <a:lumMod val="25000"/>
                </a:schemeClr>
              </a:solidFill>
            </a:rPr>
            <a:t>ribinę vertę</a:t>
          </a:r>
          <a:r>
            <a:rPr lang="lt-LT" sz="1400" b="1" baseline="0">
              <a:solidFill>
                <a:schemeClr val="accent3">
                  <a:lumMod val="25000"/>
                </a:schemeClr>
              </a:solidFill>
            </a:rPr>
            <a:t> </a:t>
          </a:r>
          <a:r>
            <a:rPr lang="en-US" sz="1400" b="1" i="0" u="none" baseline="0">
              <a:solidFill>
                <a:schemeClr val="accent3">
                  <a:lumMod val="25000"/>
                </a:schemeClr>
              </a:solidFill>
              <a:effectLst/>
              <a:latin typeface="+mn-lt"/>
              <a:ea typeface="+mn-ea"/>
              <a:cs typeface="+mn-cs"/>
            </a:rPr>
            <a:t>(0,01 kt/metus)</a:t>
          </a:r>
          <a:r>
            <a:rPr lang="lt-LT" sz="1400" b="0" i="0" baseline="0">
              <a:solidFill>
                <a:schemeClr val="accent3">
                  <a:lumMod val="25000"/>
                </a:schemeClr>
              </a:solidFill>
              <a:effectLst/>
              <a:latin typeface="+mn-lt"/>
              <a:ea typeface="+mn-ea"/>
              <a:cs typeface="+mn-cs"/>
            </a:rPr>
            <a:t>, laikoma, kad teisėkūros iniciatyvos poveikis aplinkos oro kokybei yra </a:t>
          </a:r>
          <a:r>
            <a:rPr lang="lt-LT" sz="1400" b="1" i="0" baseline="0">
              <a:solidFill>
                <a:schemeClr val="accent3">
                  <a:lumMod val="25000"/>
                </a:schemeClr>
              </a:solidFill>
              <a:effectLst/>
              <a:latin typeface="+mn-lt"/>
              <a:ea typeface="+mn-ea"/>
              <a:cs typeface="+mn-cs"/>
            </a:rPr>
            <a:t>reikšmingai neigiamas</a:t>
          </a:r>
          <a:r>
            <a:rPr lang="lt-LT" sz="1400" b="0" i="0" baseline="0">
              <a:solidFill>
                <a:schemeClr val="accent3">
                  <a:lumMod val="25000"/>
                </a:schemeClr>
              </a:solidFill>
              <a:effectLst/>
              <a:latin typeface="+mn-lt"/>
              <a:ea typeface="+mn-ea"/>
              <a:cs typeface="+mn-cs"/>
            </a:rPr>
            <a:t>. </a:t>
          </a: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3">
                  <a:lumMod val="25000"/>
                </a:schemeClr>
              </a:solidFill>
              <a:effectLst/>
              <a:latin typeface="+mn-lt"/>
              <a:ea typeface="+mn-ea"/>
              <a:cs typeface="+mn-cs"/>
            </a:rPr>
            <a:t>Reikšmingai neigiamam teisėkūros iniciatyvos poveikio identifikavimui </a:t>
          </a:r>
          <a:r>
            <a:rPr lang="en-US" sz="1400" b="0" i="0" baseline="0">
              <a:solidFill>
                <a:schemeClr val="accent3">
                  <a:lumMod val="25000"/>
                </a:schemeClr>
              </a:solidFill>
              <a:effectLst/>
              <a:latin typeface="+mn-lt"/>
              <a:ea typeface="+mn-ea"/>
              <a:cs typeface="+mn-cs"/>
            </a:rPr>
            <a:t>atitinkami </a:t>
          </a:r>
          <a:r>
            <a:rPr lang="lt-LT" sz="1400" b="0" i="0" baseline="0">
              <a:solidFill>
                <a:schemeClr val="accent3">
                  <a:lumMod val="25000"/>
                </a:schemeClr>
              </a:solidFill>
              <a:effectLst/>
              <a:latin typeface="+mn-lt"/>
              <a:ea typeface="+mn-ea"/>
              <a:cs typeface="+mn-cs"/>
            </a:rPr>
            <a:t>skaičiuoklė</a:t>
          </a:r>
          <a:r>
            <a:rPr lang="en-US" sz="1400" b="0" i="0" baseline="0">
              <a:solidFill>
                <a:schemeClr val="accent3">
                  <a:lumMod val="25000"/>
                </a:schemeClr>
              </a:solidFill>
              <a:effectLst/>
              <a:latin typeface="+mn-lt"/>
              <a:ea typeface="+mn-ea"/>
              <a:cs typeface="+mn-cs"/>
            </a:rPr>
            <a:t>s laukeliai</a:t>
          </a:r>
          <a:r>
            <a:rPr lang="lt-LT" sz="1400" b="0" i="0" baseline="0">
              <a:solidFill>
                <a:schemeClr val="accent3">
                  <a:lumMod val="25000"/>
                </a:schemeClr>
              </a:solidFill>
              <a:effectLst/>
              <a:latin typeface="+mn-lt"/>
              <a:ea typeface="+mn-ea"/>
              <a:cs typeface="+mn-cs"/>
            </a:rPr>
            <a:t> automatiškai nuspalvinami tamsiai žalia spalva.</a:t>
          </a:r>
        </a:p>
      </xdr:txBody>
    </xdr:sp>
    <xdr:clientData/>
  </xdr:twoCellAnchor>
  <xdr:twoCellAnchor editAs="oneCell">
    <xdr:from>
      <xdr:col>1</xdr:col>
      <xdr:colOff>31752</xdr:colOff>
      <xdr:row>42</xdr:row>
      <xdr:rowOff>95252</xdr:rowOff>
    </xdr:from>
    <xdr:to>
      <xdr:col>2</xdr:col>
      <xdr:colOff>206376</xdr:colOff>
      <xdr:row>46</xdr:row>
      <xdr:rowOff>176332</xdr:rowOff>
    </xdr:to>
    <xdr:pic>
      <xdr:nvPicPr>
        <xdr:cNvPr id="9" name="Paveikslėlis 8">
          <a:extLst>
            <a:ext uri="{FF2B5EF4-FFF2-40B4-BE49-F238E27FC236}">
              <a16:creationId xmlns:a16="http://schemas.microsoft.com/office/drawing/2014/main" id="{A946A656-DA16-CE52-BF66-E98CEF2A3253}"/>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16071" b="683"/>
        <a:stretch/>
      </xdr:blipFill>
      <xdr:spPr>
        <a:xfrm>
          <a:off x="666752" y="8096252"/>
          <a:ext cx="809624" cy="84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122464</xdr:colOff>
      <xdr:row>0</xdr:row>
      <xdr:rowOff>136071</xdr:rowOff>
    </xdr:from>
    <xdr:ext cx="1932215" cy="10760529"/>
    <xdr:pic>
      <xdr:nvPicPr>
        <xdr:cNvPr id="2" name="Picture 1">
          <a:extLst>
            <a:ext uri="{FF2B5EF4-FFF2-40B4-BE49-F238E27FC236}">
              <a16:creationId xmlns:a16="http://schemas.microsoft.com/office/drawing/2014/main" id="{09FD2D1F-8453-48ED-A9C6-91CE52CBB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 y="136071"/>
          <a:ext cx="1932215" cy="107605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357188</xdr:colOff>
      <xdr:row>2</xdr:row>
      <xdr:rowOff>30613</xdr:rowOff>
    </xdr:from>
    <xdr:to>
      <xdr:col>2</xdr:col>
      <xdr:colOff>521406</xdr:colOff>
      <xdr:row>4</xdr:row>
      <xdr:rowOff>241300</xdr:rowOff>
    </xdr:to>
    <xdr:pic>
      <xdr:nvPicPr>
        <xdr:cNvPr id="18" name="Paveikslėlis 2">
          <a:extLst>
            <a:ext uri="{FF2B5EF4-FFF2-40B4-BE49-F238E27FC236}">
              <a16:creationId xmlns:a16="http://schemas.microsoft.com/office/drawing/2014/main" id="{F8B2AC4B-364D-4F10-AC46-F3603336DC05}"/>
            </a:ext>
            <a:ext uri="{147F2762-F138-4A5C-976F-8EAC2B608ADB}">
              <a16:predDERef xmlns:a16="http://schemas.microsoft.com/office/drawing/2014/main" pred="{09FD2D1F-8453-48ED-A9C6-91CE52CB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7188" y="398913"/>
          <a:ext cx="1446918" cy="591687"/>
        </a:xfrm>
        <a:prstGeom prst="rect">
          <a:avLst/>
        </a:prstGeom>
      </xdr:spPr>
    </xdr:pic>
    <xdr:clientData/>
  </xdr:twoCellAnchor>
  <xdr:twoCellAnchor>
    <xdr:from>
      <xdr:col>0</xdr:col>
      <xdr:colOff>536574</xdr:colOff>
      <xdr:row>57</xdr:row>
      <xdr:rowOff>168201</xdr:rowOff>
    </xdr:from>
    <xdr:to>
      <xdr:col>3</xdr:col>
      <xdr:colOff>37395</xdr:colOff>
      <xdr:row>60</xdr:row>
      <xdr:rowOff>135718</xdr:rowOff>
    </xdr:to>
    <xdr:sp macro="" textlink="">
      <xdr:nvSpPr>
        <xdr:cNvPr id="5" name="TextBox 4">
          <a:extLst>
            <a:ext uri="{FF2B5EF4-FFF2-40B4-BE49-F238E27FC236}">
              <a16:creationId xmlns:a16="http://schemas.microsoft.com/office/drawing/2014/main" id="{369E5C0F-CA1E-45B7-AC7E-CB279AC25847}"/>
            </a:ext>
          </a:extLst>
        </xdr:cNvPr>
        <xdr:cNvSpPr txBox="1"/>
      </xdr:nvSpPr>
      <xdr:spPr>
        <a:xfrm>
          <a:off x="536574" y="7733772"/>
          <a:ext cx="1337785" cy="53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oneCellAnchor>
    <xdr:from>
      <xdr:col>1</xdr:col>
      <xdr:colOff>268741</xdr:colOff>
      <xdr:row>54</xdr:row>
      <xdr:rowOff>127564</xdr:rowOff>
    </xdr:from>
    <xdr:ext cx="354857" cy="428190"/>
    <xdr:pic>
      <xdr:nvPicPr>
        <xdr:cNvPr id="7" name="Grafinis elementas 27" descr="Receiver outline">
          <a:extLst>
            <a:ext uri="{FF2B5EF4-FFF2-40B4-BE49-F238E27FC236}">
              <a16:creationId xmlns:a16="http://schemas.microsoft.com/office/drawing/2014/main" id="{CB5BC60E-5B9D-4CA7-9782-DE89B078F5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81062" y="7121635"/>
          <a:ext cx="354857" cy="428190"/>
        </a:xfrm>
        <a:prstGeom prst="rect">
          <a:avLst/>
        </a:prstGeom>
      </xdr:spPr>
    </xdr:pic>
    <xdr:clientData/>
  </xdr:oneCellAnchor>
  <xdr:oneCellAnchor>
    <xdr:from>
      <xdr:col>1</xdr:col>
      <xdr:colOff>190500</xdr:colOff>
      <xdr:row>47</xdr:row>
      <xdr:rowOff>79940</xdr:rowOff>
    </xdr:from>
    <xdr:ext cx="502249" cy="497198"/>
    <xdr:pic>
      <xdr:nvPicPr>
        <xdr:cNvPr id="8" name="Grafinis elementas 16" descr="Envelope outline">
          <a:extLst>
            <a:ext uri="{FF2B5EF4-FFF2-40B4-BE49-F238E27FC236}">
              <a16:creationId xmlns:a16="http://schemas.microsoft.com/office/drawing/2014/main" id="{B050D64D-91F5-46DD-B8DB-CB3973296A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2821" y="5550011"/>
          <a:ext cx="502249" cy="497198"/>
        </a:xfrm>
        <a:prstGeom prst="rect">
          <a:avLst/>
        </a:prstGeom>
      </xdr:spPr>
    </xdr:pic>
    <xdr:clientData/>
  </xdr:oneCellAnchor>
  <xdr:twoCellAnchor>
    <xdr:from>
      <xdr:col>0</xdr:col>
      <xdr:colOff>324757</xdr:colOff>
      <xdr:row>5</xdr:row>
      <xdr:rowOff>273050</xdr:rowOff>
    </xdr:from>
    <xdr:to>
      <xdr:col>2</xdr:col>
      <xdr:colOff>575128</xdr:colOff>
      <xdr:row>6</xdr:row>
      <xdr:rowOff>387350</xdr:rowOff>
    </xdr:to>
    <xdr:pic>
      <xdr:nvPicPr>
        <xdr:cNvPr id="11" name="Picture 69">
          <a:extLst>
            <a:ext uri="{FF2B5EF4-FFF2-40B4-BE49-F238E27FC236}">
              <a16:creationId xmlns:a16="http://schemas.microsoft.com/office/drawing/2014/main" id="{5604FE76-7367-4A49-AA8D-ABED8B1C04F0}"/>
            </a:ext>
            <a:ext uri="{147F2762-F138-4A5C-976F-8EAC2B608ADB}">
              <a16:predDERef xmlns:a16="http://schemas.microsoft.com/office/drawing/2014/main" pred="{B050D64D-91F5-46DD-B8DB-CB3973296A91}"/>
            </a:ext>
          </a:extLst>
        </xdr:cNvPr>
        <xdr:cNvPicPr>
          <a:picLocks noChangeAspect="1"/>
        </xdr:cNvPicPr>
      </xdr:nvPicPr>
      <xdr:blipFill>
        <a:blip xmlns:r="http://schemas.openxmlformats.org/officeDocument/2006/relationships" r:embed="rId7">
          <a:duotone>
            <a:schemeClr val="accent4">
              <a:shade val="45000"/>
              <a:satMod val="135000"/>
            </a:schemeClr>
            <a:prstClr val="white"/>
          </a:duotone>
        </a:blip>
        <a:stretch>
          <a:fillRect/>
        </a:stretch>
      </xdr:blipFill>
      <xdr:spPr>
        <a:xfrm>
          <a:off x="324757" y="1555750"/>
          <a:ext cx="1533071" cy="685800"/>
        </a:xfrm>
        <a:prstGeom prst="rect">
          <a:avLst/>
        </a:prstGeom>
      </xdr:spPr>
    </xdr:pic>
    <xdr:clientData/>
  </xdr:twoCellAnchor>
  <xdr:twoCellAnchor>
    <xdr:from>
      <xdr:col>0</xdr:col>
      <xdr:colOff>335529</xdr:colOff>
      <xdr:row>10</xdr:row>
      <xdr:rowOff>25400</xdr:rowOff>
    </xdr:from>
    <xdr:to>
      <xdr:col>2</xdr:col>
      <xdr:colOff>588621</xdr:colOff>
      <xdr:row>11</xdr:row>
      <xdr:rowOff>110329</xdr:rowOff>
    </xdr:to>
    <xdr:pic>
      <xdr:nvPicPr>
        <xdr:cNvPr id="12" name="Picture 72">
          <a:extLst>
            <a:ext uri="{FF2B5EF4-FFF2-40B4-BE49-F238E27FC236}">
              <a16:creationId xmlns:a16="http://schemas.microsoft.com/office/drawing/2014/main" id="{654C2FCF-AA97-4E07-9E56-2B2DD3F0F473}"/>
            </a:ext>
          </a:extLst>
        </xdr:cNvPr>
        <xdr:cNvPicPr>
          <a:picLocks noChangeAspect="1"/>
        </xdr:cNvPicPr>
      </xdr:nvPicPr>
      <xdr:blipFill>
        <a:blip xmlns:r="http://schemas.openxmlformats.org/officeDocument/2006/relationships" r:embed="rId8">
          <a:duotone>
            <a:schemeClr val="accent4">
              <a:shade val="45000"/>
              <a:satMod val="135000"/>
            </a:schemeClr>
            <a:prstClr val="white"/>
          </a:duotone>
        </a:blip>
        <a:stretch>
          <a:fillRect/>
        </a:stretch>
      </xdr:blipFill>
      <xdr:spPr>
        <a:xfrm>
          <a:off x="335529" y="4165600"/>
          <a:ext cx="1535792" cy="656429"/>
        </a:xfrm>
        <a:prstGeom prst="rect">
          <a:avLst/>
        </a:prstGeom>
      </xdr:spPr>
    </xdr:pic>
    <xdr:clientData/>
  </xdr:twoCellAnchor>
  <xdr:twoCellAnchor>
    <xdr:from>
      <xdr:col>0</xdr:col>
      <xdr:colOff>571500</xdr:colOff>
      <xdr:row>51</xdr:row>
      <xdr:rowOff>9525</xdr:rowOff>
    </xdr:from>
    <xdr:to>
      <xdr:col>3</xdr:col>
      <xdr:colOff>66675</xdr:colOff>
      <xdr:row>52</xdr:row>
      <xdr:rowOff>95250</xdr:rowOff>
    </xdr:to>
    <xdr:sp macro="" textlink="">
      <xdr:nvSpPr>
        <xdr:cNvPr id="14" name="TextBox 12">
          <a:extLst>
            <a:ext uri="{FF2B5EF4-FFF2-40B4-BE49-F238E27FC236}">
              <a16:creationId xmlns:a16="http://schemas.microsoft.com/office/drawing/2014/main" id="{E6934CA9-0A9B-40F5-9424-7BD92487209F}"/>
            </a:ext>
            <a:ext uri="{147F2762-F138-4A5C-976F-8EAC2B608ADB}">
              <a16:predDERef xmlns:a16="http://schemas.microsoft.com/office/drawing/2014/main" pred="{654C2FCF-AA97-4E07-9E56-2B2DD3F0F473}"/>
            </a:ext>
          </a:extLst>
        </xdr:cNvPr>
        <xdr:cNvSpPr txBox="1"/>
      </xdr:nvSpPr>
      <xdr:spPr>
        <a:xfrm>
          <a:off x="571500" y="6353175"/>
          <a:ext cx="1323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xdr:from>
      <xdr:col>17</xdr:col>
      <xdr:colOff>190500</xdr:colOff>
      <xdr:row>4</xdr:row>
      <xdr:rowOff>1</xdr:rowOff>
    </xdr:from>
    <xdr:to>
      <xdr:col>24</xdr:col>
      <xdr:colOff>571500</xdr:colOff>
      <xdr:row>11</xdr:row>
      <xdr:rowOff>6350</xdr:rowOff>
    </xdr:to>
    <xdr:graphicFrame macro="">
      <xdr:nvGraphicFramePr>
        <xdr:cNvPr id="17" name="Chart 13">
          <a:extLst>
            <a:ext uri="{FF2B5EF4-FFF2-40B4-BE49-F238E27FC236}">
              <a16:creationId xmlns:a16="http://schemas.microsoft.com/office/drawing/2014/main" id="{0012AD60-02C4-1C9C-016D-3F95B5041CAF}"/>
            </a:ext>
            <a:ext uri="{147F2762-F138-4A5C-976F-8EAC2B608ADB}">
              <a16:predDERef xmlns:a16="http://schemas.microsoft.com/office/drawing/2014/main" pred="{E6934CA9-0A9B-40F5-9424-7BD9248720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186266</xdr:colOff>
      <xdr:row>1</xdr:row>
      <xdr:rowOff>133350</xdr:rowOff>
    </xdr:from>
    <xdr:to>
      <xdr:col>24</xdr:col>
      <xdr:colOff>575733</xdr:colOff>
      <xdr:row>3</xdr:row>
      <xdr:rowOff>123826</xdr:rowOff>
    </xdr:to>
    <xdr:sp macro="" textlink="">
      <xdr:nvSpPr>
        <xdr:cNvPr id="19" name="Rectangle 14">
          <a:extLst>
            <a:ext uri="{FF2B5EF4-FFF2-40B4-BE49-F238E27FC236}">
              <a16:creationId xmlns:a16="http://schemas.microsoft.com/office/drawing/2014/main" id="{609DEACF-2BD9-8CCA-C121-81373325173F}"/>
            </a:ext>
            <a:ext uri="{147F2762-F138-4A5C-976F-8EAC2B608ADB}">
              <a16:predDERef xmlns:a16="http://schemas.microsoft.com/office/drawing/2014/main" pred="{0012AD60-02C4-1C9C-016D-3F95B5041CAF}"/>
            </a:ext>
          </a:extLst>
        </xdr:cNvPr>
        <xdr:cNvSpPr/>
      </xdr:nvSpPr>
      <xdr:spPr>
        <a:xfrm>
          <a:off x="11463866" y="323850"/>
          <a:ext cx="4723342" cy="371476"/>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a:solidFill>
                <a:schemeClr val="accent3">
                  <a:lumMod val="25000"/>
                </a:schemeClr>
              </a:solidFill>
            </a:rPr>
            <a:t>NMLOJ </a:t>
          </a:r>
          <a:r>
            <a:rPr lang="en-US" sz="1100" b="1">
              <a:solidFill>
                <a:schemeClr val="accent3">
                  <a:lumMod val="25000"/>
                </a:schemeClr>
              </a:solidFill>
            </a:rPr>
            <a:t>KIEKI</a:t>
          </a:r>
          <a:r>
            <a:rPr lang="lt-LT" sz="1100" b="1">
              <a:solidFill>
                <a:schemeClr val="accent3">
                  <a:lumMod val="25000"/>
                </a:schemeClr>
              </a:solidFill>
            </a:rPr>
            <a:t>O</a:t>
          </a:r>
          <a:r>
            <a:rPr lang="lt-LT" sz="1100" b="1" baseline="0">
              <a:solidFill>
                <a:schemeClr val="accent3">
                  <a:lumMod val="25000"/>
                </a:schemeClr>
              </a:solidFill>
            </a:rPr>
            <a:t> POKYČIŲ PASISKIRSTYMAS </a:t>
          </a:r>
          <a:endParaRPr lang="lt-LT" sz="1100" b="1">
            <a:solidFill>
              <a:schemeClr val="accent3">
                <a:lumMod val="25000"/>
              </a:schemeClr>
            </a:solidFill>
          </a:endParaRPr>
        </a:p>
      </xdr:txBody>
    </xdr:sp>
    <xdr:clientData/>
  </xdr:twoCellAnchor>
  <xdr:twoCellAnchor>
    <xdr:from>
      <xdr:col>17</xdr:col>
      <xdr:colOff>40820</xdr:colOff>
      <xdr:row>1</xdr:row>
      <xdr:rowOff>1</xdr:rowOff>
    </xdr:from>
    <xdr:to>
      <xdr:col>25</xdr:col>
      <xdr:colOff>0</xdr:colOff>
      <xdr:row>12</xdr:row>
      <xdr:rowOff>1</xdr:rowOff>
    </xdr:to>
    <xdr:sp macro="" textlink="">
      <xdr:nvSpPr>
        <xdr:cNvPr id="16" name="Stačiakampis 22">
          <a:extLst>
            <a:ext uri="{FF2B5EF4-FFF2-40B4-BE49-F238E27FC236}">
              <a16:creationId xmlns:a16="http://schemas.microsoft.com/office/drawing/2014/main" id="{7A38DE72-A143-4058-B7AF-8B97063E5FB2}"/>
            </a:ext>
          </a:extLst>
        </xdr:cNvPr>
        <xdr:cNvSpPr/>
      </xdr:nvSpPr>
      <xdr:spPr>
        <a:xfrm>
          <a:off x="11407320" y="181430"/>
          <a:ext cx="5111751" cy="470807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0</xdr:col>
      <xdr:colOff>341086</xdr:colOff>
      <xdr:row>7</xdr:row>
      <xdr:rowOff>0</xdr:rowOff>
    </xdr:from>
    <xdr:to>
      <xdr:col>2</xdr:col>
      <xdr:colOff>571500</xdr:colOff>
      <xdr:row>8</xdr:row>
      <xdr:rowOff>117902</xdr:rowOff>
    </xdr:to>
    <xdr:pic>
      <xdr:nvPicPr>
        <xdr:cNvPr id="24" name="Picture 9">
          <a:extLst>
            <a:ext uri="{FF2B5EF4-FFF2-40B4-BE49-F238E27FC236}">
              <a16:creationId xmlns:a16="http://schemas.microsoft.com/office/drawing/2014/main" id="{61DE37D9-3D4A-4198-A26C-6D5CC309499C}"/>
            </a:ext>
            <a:ext uri="{147F2762-F138-4A5C-976F-8EAC2B608ADB}">
              <a16:predDERef xmlns:a16="http://schemas.microsoft.com/office/drawing/2014/main" pred="{974829EA-5597-E84C-1E8C-0A6942D52C34}"/>
            </a:ext>
          </a:extLst>
        </xdr:cNvPr>
        <xdr:cNvPicPr>
          <a:picLocks noChangeAspect="1"/>
        </xdr:cNvPicPr>
      </xdr:nvPicPr>
      <xdr:blipFill>
        <a:blip xmlns:r="http://schemas.openxmlformats.org/officeDocument/2006/relationships" r:embed="rId10">
          <a:duotone>
            <a:schemeClr val="accent4">
              <a:shade val="45000"/>
              <a:satMod val="135000"/>
            </a:schemeClr>
            <a:prstClr val="white"/>
          </a:duotone>
          <a:extLst>
            <a:ext uri="{BEBA8EAE-BF5A-486C-A8C5-ECC9F3942E4B}">
              <a14:imgProps xmlns:a14="http://schemas.microsoft.com/office/drawing/2010/main">
                <a14:imgLayer r:embed="rId11">
                  <a14:imgEffect>
                    <a14:colorTemperature colorTemp="4700"/>
                  </a14:imgEffect>
                  <a14:imgEffect>
                    <a14:saturation sat="0"/>
                  </a14:imgEffect>
                </a14:imgLayer>
              </a14:imgProps>
            </a:ext>
          </a:extLst>
        </a:blip>
        <a:stretch>
          <a:fillRect/>
        </a:stretch>
      </xdr:blipFill>
      <xdr:spPr>
        <a:xfrm>
          <a:off x="341086" y="2425700"/>
          <a:ext cx="1513114" cy="721152"/>
        </a:xfrm>
        <a:prstGeom prst="rect">
          <a:avLst/>
        </a:prstGeom>
      </xdr:spPr>
    </xdr:pic>
    <xdr:clientData/>
  </xdr:twoCellAnchor>
  <xdr:twoCellAnchor editAs="oneCell">
    <xdr:from>
      <xdr:col>0</xdr:col>
      <xdr:colOff>364218</xdr:colOff>
      <xdr:row>8</xdr:row>
      <xdr:rowOff>339725</xdr:rowOff>
    </xdr:from>
    <xdr:to>
      <xdr:col>2</xdr:col>
      <xdr:colOff>570593</xdr:colOff>
      <xdr:row>9</xdr:row>
      <xdr:rowOff>387350</xdr:rowOff>
    </xdr:to>
    <xdr:pic>
      <xdr:nvPicPr>
        <xdr:cNvPr id="25" name="Picture 22">
          <a:extLst>
            <a:ext uri="{FF2B5EF4-FFF2-40B4-BE49-F238E27FC236}">
              <a16:creationId xmlns:a16="http://schemas.microsoft.com/office/drawing/2014/main" id="{78860406-061F-4C42-9909-2621068EF378}"/>
            </a:ext>
            <a:ext uri="{147F2762-F138-4A5C-976F-8EAC2B608ADB}">
              <a16:predDERef xmlns:a16="http://schemas.microsoft.com/office/drawing/2014/main" pred="{61DE37D9-3D4A-4198-A26C-6D5CC309499C}"/>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colorTemperature colorTemp="5900"/>
                  </a14:imgEffect>
                  <a14:imgEffect>
                    <a14:saturation sat="66000"/>
                  </a14:imgEffect>
                </a14:imgLayer>
              </a14:imgProps>
            </a:ext>
          </a:extLst>
        </a:blip>
        <a:stretch>
          <a:fillRect/>
        </a:stretch>
      </xdr:blipFill>
      <xdr:spPr>
        <a:xfrm>
          <a:off x="364218" y="3336925"/>
          <a:ext cx="1489075" cy="650875"/>
        </a:xfrm>
        <a:prstGeom prst="rect">
          <a:avLst/>
        </a:prstGeom>
      </xdr:spPr>
    </xdr:pic>
    <xdr:clientData/>
  </xdr:twoCellAnchor>
  <xdr:twoCellAnchor>
    <xdr:from>
      <xdr:col>4</xdr:col>
      <xdr:colOff>95250</xdr:colOff>
      <xdr:row>46</xdr:row>
      <xdr:rowOff>28575</xdr:rowOff>
    </xdr:from>
    <xdr:to>
      <xdr:col>8</xdr:col>
      <xdr:colOff>590550</xdr:colOff>
      <xdr:row>47</xdr:row>
      <xdr:rowOff>95250</xdr:rowOff>
    </xdr:to>
    <xdr:sp macro="" textlink="">
      <xdr:nvSpPr>
        <xdr:cNvPr id="15" name="TextBox 25">
          <a:extLst>
            <a:ext uri="{FF2B5EF4-FFF2-40B4-BE49-F238E27FC236}">
              <a16:creationId xmlns:a16="http://schemas.microsoft.com/office/drawing/2014/main" id="{C3A3AC54-44F8-4CEA-96A4-BE144D4C3DAC}"/>
            </a:ext>
            <a:ext uri="{147F2762-F138-4A5C-976F-8EAC2B608ADB}">
              <a16:predDERef xmlns:a16="http://schemas.microsoft.com/office/drawing/2014/main" pred="{78860406-061F-4C42-9909-2621068EF378}"/>
            </a:ext>
          </a:extLst>
        </xdr:cNvPr>
        <xdr:cNvSpPr txBox="1"/>
      </xdr:nvSpPr>
      <xdr:spPr>
        <a:xfrm>
          <a:off x="2533650" y="5638800"/>
          <a:ext cx="2476500" cy="24765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ŽYMĖJIMAI</a:t>
          </a:r>
          <a:r>
            <a:rPr lang="lt-LT" sz="1400" b="1" baseline="0">
              <a:solidFill>
                <a:schemeClr val="accent3">
                  <a:lumMod val="25000"/>
                </a:schemeClr>
              </a:solidFill>
            </a:rPr>
            <a:t> IR PASTABOS</a:t>
          </a:r>
          <a:endParaRPr lang="lt-LT" sz="1400" b="1">
            <a:solidFill>
              <a:schemeClr val="accent3">
                <a:lumMod val="25000"/>
              </a:schemeClr>
            </a:solidFill>
          </a:endParaRPr>
        </a:p>
      </xdr:txBody>
    </xdr:sp>
    <xdr:clientData/>
  </xdr:twoCellAnchor>
  <xdr:twoCellAnchor>
    <xdr:from>
      <xdr:col>17</xdr:col>
      <xdr:colOff>297543</xdr:colOff>
      <xdr:row>47</xdr:row>
      <xdr:rowOff>137433</xdr:rowOff>
    </xdr:from>
    <xdr:to>
      <xdr:col>18</xdr:col>
      <xdr:colOff>262701</xdr:colOff>
      <xdr:row>48</xdr:row>
      <xdr:rowOff>158049</xdr:rowOff>
    </xdr:to>
    <xdr:sp macro="" textlink="">
      <xdr:nvSpPr>
        <xdr:cNvPr id="42" name="Stačiakampis 24">
          <a:extLst>
            <a:ext uri="{FF2B5EF4-FFF2-40B4-BE49-F238E27FC236}">
              <a16:creationId xmlns:a16="http://schemas.microsoft.com/office/drawing/2014/main" id="{9A72B628-8EE2-4949-AF6D-4ABED38A0315}"/>
            </a:ext>
            <a:ext uri="{147F2762-F138-4A5C-976F-8EAC2B608ADB}">
              <a16:predDERef xmlns:a16="http://schemas.microsoft.com/office/drawing/2014/main" pred="{C3A3AC54-44F8-4CEA-96A4-BE144D4C3DAC}"/>
            </a:ext>
          </a:extLst>
        </xdr:cNvPr>
        <xdr:cNvSpPr/>
      </xdr:nvSpPr>
      <xdr:spPr>
        <a:xfrm>
          <a:off x="11117943" y="5757183"/>
          <a:ext cx="574758" cy="201591"/>
        </a:xfrm>
        <a:prstGeom prst="rect">
          <a:avLst/>
        </a:prstGeom>
        <a:solidFill>
          <a:schemeClr val="tx1">
            <a:lumMod val="40000"/>
            <a:lumOff val="60000"/>
          </a:schemeClr>
        </a:solidFill>
        <a:ln w="12700" cap="flat" cmpd="sng" algn="ctr">
          <a:solidFill>
            <a:srgbClr val="B2B2B2"/>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t-LT" sz="1100" b="0" i="0" u="none" strike="noStrike" kern="0" cap="none" spc="0" normalizeH="0" baseline="0" noProof="0">
            <a:ln>
              <a:noFill/>
            </a:ln>
            <a:solidFill>
              <a:srgbClr val="44C8F5"/>
            </a:solidFill>
            <a:effectLst/>
            <a:uLnTx/>
            <a:uFillTx/>
            <a:latin typeface="Calibri" panose="020F0502020204030204"/>
            <a:ea typeface="+mn-ea"/>
            <a:cs typeface="+mn-cs"/>
          </a:endParaRPr>
        </a:p>
      </xdr:txBody>
    </xdr:sp>
    <xdr:clientData/>
  </xdr:twoCellAnchor>
  <xdr:twoCellAnchor>
    <xdr:from>
      <xdr:col>17</xdr:col>
      <xdr:colOff>304800</xdr:colOff>
      <xdr:row>50</xdr:row>
      <xdr:rowOff>0</xdr:rowOff>
    </xdr:from>
    <xdr:to>
      <xdr:col>18</xdr:col>
      <xdr:colOff>276225</xdr:colOff>
      <xdr:row>51</xdr:row>
      <xdr:rowOff>28575</xdr:rowOff>
    </xdr:to>
    <xdr:sp macro="" textlink="">
      <xdr:nvSpPr>
        <xdr:cNvPr id="9" name="Stačiakampis 23">
          <a:extLst>
            <a:ext uri="{FF2B5EF4-FFF2-40B4-BE49-F238E27FC236}">
              <a16:creationId xmlns:a16="http://schemas.microsoft.com/office/drawing/2014/main" id="{61FE0438-81B4-4E31-895F-CC4565A82A0F}"/>
            </a:ext>
            <a:ext uri="{147F2762-F138-4A5C-976F-8EAC2B608ADB}">
              <a16:predDERef xmlns:a16="http://schemas.microsoft.com/office/drawing/2014/main" pred="{9A72B628-8EE2-4949-AF6D-4ABED38A0315}"/>
            </a:ext>
          </a:extLst>
        </xdr:cNvPr>
        <xdr:cNvSpPr/>
      </xdr:nvSpPr>
      <xdr:spPr>
        <a:xfrm>
          <a:off x="11125200" y="6162675"/>
          <a:ext cx="581025" cy="209550"/>
        </a:xfrm>
        <a:prstGeom prst="rect">
          <a:avLst/>
        </a:prstGeom>
        <a:solidFill>
          <a:schemeClr val="accent5">
            <a:lumMod val="20000"/>
            <a:lumOff val="80000"/>
          </a:schemeClr>
        </a:solidFill>
        <a:ln w="12700" cap="flat" cmpd="sng" algn="ctr">
          <a:solidFill>
            <a:srgbClr val="B2B2B2"/>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t-LT" sz="1100" b="0" i="0" u="none" strike="noStrike" kern="0" cap="none" spc="0" normalizeH="0" baseline="0" noProof="0">
            <a:ln>
              <a:noFill/>
            </a:ln>
            <a:solidFill>
              <a:srgbClr val="44C8F5"/>
            </a:solidFill>
            <a:effectLst/>
            <a:uLnTx/>
            <a:uFillTx/>
            <a:latin typeface="Calibri" panose="020F0502020204030204"/>
            <a:ea typeface="+mn-ea"/>
            <a:cs typeface="+mn-cs"/>
          </a:endParaRPr>
        </a:p>
      </xdr:txBody>
    </xdr:sp>
    <xdr:clientData/>
  </xdr:twoCellAnchor>
  <xdr:twoCellAnchor>
    <xdr:from>
      <xdr:col>17</xdr:col>
      <xdr:colOff>307978</xdr:colOff>
      <xdr:row>52</xdr:row>
      <xdr:rowOff>23131</xdr:rowOff>
    </xdr:from>
    <xdr:to>
      <xdr:col>18</xdr:col>
      <xdr:colOff>278249</xdr:colOff>
      <xdr:row>53</xdr:row>
      <xdr:rowOff>41439</xdr:rowOff>
    </xdr:to>
    <xdr:sp macro="" textlink="">
      <xdr:nvSpPr>
        <xdr:cNvPr id="47" name="Stačiakampis 20">
          <a:extLst>
            <a:ext uri="{FF2B5EF4-FFF2-40B4-BE49-F238E27FC236}">
              <a16:creationId xmlns:a16="http://schemas.microsoft.com/office/drawing/2014/main" id="{A9E8151F-DA63-4A7C-B175-53AE9888B14C}"/>
            </a:ext>
            <a:ext uri="{147F2762-F138-4A5C-976F-8EAC2B608ADB}">
              <a16:predDERef xmlns:a16="http://schemas.microsoft.com/office/drawing/2014/main" pred="{61FE0438-81B4-4E31-895F-CC4565A82A0F}"/>
            </a:ext>
          </a:extLst>
        </xdr:cNvPr>
        <xdr:cNvSpPr/>
      </xdr:nvSpPr>
      <xdr:spPr>
        <a:xfrm>
          <a:off x="11128378" y="6557281"/>
          <a:ext cx="579871" cy="208808"/>
        </a:xfrm>
        <a:prstGeom prst="rect">
          <a:avLst/>
        </a:prstGeom>
        <a:solidFill>
          <a:srgbClr val="FFFFFF"/>
        </a:solidFill>
        <a:ln w="12700" cap="flat" cmpd="sng" algn="ctr">
          <a:solidFill>
            <a:srgbClr val="B2B2B2"/>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t-LT" sz="1100" b="0" i="0" u="none" strike="noStrike" kern="0" cap="none" spc="0" normalizeH="0" baseline="0" noProof="0">
            <a:ln>
              <a:noFill/>
            </a:ln>
            <a:solidFill>
              <a:srgbClr val="44C8F5"/>
            </a:solidFill>
            <a:effectLst/>
            <a:uLnTx/>
            <a:uFillTx/>
            <a:latin typeface="Calibri" panose="020F0502020204030204"/>
            <a:ea typeface="+mn-ea"/>
            <a:cs typeface="+mn-cs"/>
          </a:endParaRPr>
        </a:p>
      </xdr:txBody>
    </xdr:sp>
    <xdr:clientData/>
  </xdr:twoCellAnchor>
  <xdr:twoCellAnchor>
    <xdr:from>
      <xdr:col>17</xdr:col>
      <xdr:colOff>312058</xdr:colOff>
      <xdr:row>54</xdr:row>
      <xdr:rowOff>81645</xdr:rowOff>
    </xdr:from>
    <xdr:to>
      <xdr:col>18</xdr:col>
      <xdr:colOff>277216</xdr:colOff>
      <xdr:row>55</xdr:row>
      <xdr:rowOff>107375</xdr:rowOff>
    </xdr:to>
    <xdr:sp macro="" textlink="">
      <xdr:nvSpPr>
        <xdr:cNvPr id="32" name="Stačiakampis 14">
          <a:extLst>
            <a:ext uri="{FF2B5EF4-FFF2-40B4-BE49-F238E27FC236}">
              <a16:creationId xmlns:a16="http://schemas.microsoft.com/office/drawing/2014/main" id="{7D8A6251-CD60-434A-A3AF-199B1CA77E7F}"/>
            </a:ext>
            <a:ext uri="{147F2762-F138-4A5C-976F-8EAC2B608ADB}">
              <a16:predDERef xmlns:a16="http://schemas.microsoft.com/office/drawing/2014/main" pred="{78860406-061F-4C42-9909-2621068EF378}"/>
            </a:ext>
          </a:extLst>
        </xdr:cNvPr>
        <xdr:cNvSpPr/>
      </xdr:nvSpPr>
      <xdr:spPr>
        <a:xfrm>
          <a:off x="11665858" y="7193645"/>
          <a:ext cx="606508" cy="203530"/>
        </a:xfrm>
        <a:prstGeom prst="rect">
          <a:avLst/>
        </a:prstGeom>
        <a:solidFill>
          <a:srgbClr val="8FCEA5"/>
        </a:solidFill>
        <a:ln w="12700" cap="flat" cmpd="sng" algn="ctr">
          <a:solidFill>
            <a:srgbClr val="B2B2B2"/>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lt-LT" sz="1100" b="0" i="0" u="none" strike="noStrike" kern="0" cap="none" spc="0" normalizeH="0" baseline="0" noProof="0">
            <a:ln>
              <a:noFill/>
            </a:ln>
            <a:solidFill>
              <a:srgbClr val="44C8F5"/>
            </a:solidFill>
            <a:effectLst/>
            <a:uLnTx/>
            <a:uFillTx/>
            <a:latin typeface="Calibri" panose="020F0502020204030204"/>
            <a:ea typeface="+mn-ea"/>
            <a:cs typeface="+mn-cs"/>
          </a:endParaRPr>
        </a:p>
      </xdr:txBody>
    </xdr:sp>
    <xdr:clientData/>
  </xdr:twoCellAnchor>
  <xdr:twoCellAnchor>
    <xdr:from>
      <xdr:col>18</xdr:col>
      <xdr:colOff>317498</xdr:colOff>
      <xdr:row>53</xdr:row>
      <xdr:rowOff>134710</xdr:rowOff>
    </xdr:from>
    <xdr:to>
      <xdr:col>23</xdr:col>
      <xdr:colOff>12699</xdr:colOff>
      <xdr:row>56</xdr:row>
      <xdr:rowOff>96610</xdr:rowOff>
    </xdr:to>
    <xdr:sp macro="" textlink="">
      <xdr:nvSpPr>
        <xdr:cNvPr id="10" name="TextBox 32">
          <a:extLst>
            <a:ext uri="{FF2B5EF4-FFF2-40B4-BE49-F238E27FC236}">
              <a16:creationId xmlns:a16="http://schemas.microsoft.com/office/drawing/2014/main" id="{6E588BD0-F569-40E2-8A28-649D861FAE0A}"/>
            </a:ext>
            <a:ext uri="{147F2762-F138-4A5C-976F-8EAC2B608ADB}">
              <a16:predDERef xmlns:a16="http://schemas.microsoft.com/office/drawing/2014/main" pred="{7D8A6251-CD60-434A-A3AF-199B1CA77E7F}"/>
            </a:ext>
          </a:extLst>
        </xdr:cNvPr>
        <xdr:cNvSpPr txBox="1"/>
      </xdr:nvSpPr>
      <xdr:spPr>
        <a:xfrm>
          <a:off x="12312648" y="6884760"/>
          <a:ext cx="2901951" cy="50800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Reikšmingai</a:t>
          </a:r>
          <a:r>
            <a:rPr lang="lt-LT" sz="1100" baseline="0">
              <a:solidFill>
                <a:schemeClr val="accent3">
                  <a:lumMod val="25000"/>
                </a:schemeClr>
              </a:solidFill>
            </a:rPr>
            <a:t> neigiamo TI poveikio identifikavimo laukelis</a:t>
          </a:r>
          <a:endParaRPr lang="lt-LT" sz="1100">
            <a:solidFill>
              <a:schemeClr val="accent3">
                <a:lumMod val="25000"/>
              </a:schemeClr>
            </a:solidFill>
          </a:endParaRPr>
        </a:p>
      </xdr:txBody>
    </xdr:sp>
    <xdr:clientData/>
  </xdr:twoCellAnchor>
  <xdr:twoCellAnchor>
    <xdr:from>
      <xdr:col>18</xdr:col>
      <xdr:colOff>322946</xdr:colOff>
      <xdr:row>52</xdr:row>
      <xdr:rowOff>2719</xdr:rowOff>
    </xdr:from>
    <xdr:to>
      <xdr:col>22</xdr:col>
      <xdr:colOff>50801</xdr:colOff>
      <xdr:row>53</xdr:row>
      <xdr:rowOff>68942</xdr:rowOff>
    </xdr:to>
    <xdr:sp macro="" textlink="">
      <xdr:nvSpPr>
        <xdr:cNvPr id="35" name="TextBox 34">
          <a:extLst>
            <a:ext uri="{FF2B5EF4-FFF2-40B4-BE49-F238E27FC236}">
              <a16:creationId xmlns:a16="http://schemas.microsoft.com/office/drawing/2014/main" id="{6B1FD8B3-C22A-4915-8E6B-EE9160082903}"/>
            </a:ext>
          </a:extLst>
        </xdr:cNvPr>
        <xdr:cNvSpPr txBox="1"/>
      </xdr:nvSpPr>
      <xdr:spPr>
        <a:xfrm>
          <a:off x="12318096" y="6746419"/>
          <a:ext cx="2293255" cy="256723"/>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Neredaguojamas</a:t>
          </a:r>
          <a:r>
            <a:rPr lang="lt-LT" sz="1100" baseline="0">
              <a:solidFill>
                <a:schemeClr val="accent3">
                  <a:lumMod val="25000"/>
                </a:schemeClr>
              </a:solidFill>
            </a:rPr>
            <a:t> laukelis</a:t>
          </a:r>
          <a:endParaRPr lang="lt-LT" sz="1100">
            <a:solidFill>
              <a:schemeClr val="accent3">
                <a:lumMod val="25000"/>
              </a:schemeClr>
            </a:solidFill>
          </a:endParaRPr>
        </a:p>
      </xdr:txBody>
    </xdr:sp>
    <xdr:clientData/>
  </xdr:twoCellAnchor>
  <xdr:twoCellAnchor>
    <xdr:from>
      <xdr:col>18</xdr:col>
      <xdr:colOff>327026</xdr:colOff>
      <xdr:row>49</xdr:row>
      <xdr:rowOff>140154</xdr:rowOff>
    </xdr:from>
    <xdr:to>
      <xdr:col>22</xdr:col>
      <xdr:colOff>584200</xdr:colOff>
      <xdr:row>51</xdr:row>
      <xdr:rowOff>39915</xdr:rowOff>
    </xdr:to>
    <xdr:sp macro="" textlink="">
      <xdr:nvSpPr>
        <xdr:cNvPr id="48" name="TextBox 37">
          <a:extLst>
            <a:ext uri="{FF2B5EF4-FFF2-40B4-BE49-F238E27FC236}">
              <a16:creationId xmlns:a16="http://schemas.microsoft.com/office/drawing/2014/main" id="{F26D523D-A5C5-4454-8EED-5A1517EF7AC8}"/>
            </a:ext>
            <a:ext uri="{147F2762-F138-4A5C-976F-8EAC2B608ADB}">
              <a16:predDERef xmlns:a16="http://schemas.microsoft.com/office/drawing/2014/main" pred="{6B1FD8B3-C22A-4915-8E6B-EE9160082903}"/>
            </a:ext>
          </a:extLst>
        </xdr:cNvPr>
        <xdr:cNvSpPr txBox="1"/>
      </xdr:nvSpPr>
      <xdr:spPr>
        <a:xfrm>
          <a:off x="12322176" y="6147254"/>
          <a:ext cx="2822574" cy="268061"/>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Duomenų</a:t>
          </a:r>
          <a:r>
            <a:rPr lang="lt-LT" sz="1100" baseline="0">
              <a:solidFill>
                <a:schemeClr val="accent3">
                  <a:lumMod val="25000"/>
                </a:schemeClr>
              </a:solidFill>
            </a:rPr>
            <a:t> pasirinkimo iš sąrašo laukelis </a:t>
          </a:r>
          <a:endParaRPr lang="lt-LT" sz="1100" b="1">
            <a:solidFill>
              <a:schemeClr val="accent3">
                <a:lumMod val="25000"/>
              </a:schemeClr>
            </a:solidFill>
          </a:endParaRPr>
        </a:p>
      </xdr:txBody>
    </xdr:sp>
    <xdr:clientData/>
  </xdr:twoCellAnchor>
  <xdr:twoCellAnchor>
    <xdr:from>
      <xdr:col>18</xdr:col>
      <xdr:colOff>319768</xdr:colOff>
      <xdr:row>47</xdr:row>
      <xdr:rowOff>116341</xdr:rowOff>
    </xdr:from>
    <xdr:to>
      <xdr:col>22</xdr:col>
      <xdr:colOff>29482</xdr:colOff>
      <xdr:row>49</xdr:row>
      <xdr:rowOff>44223</xdr:rowOff>
    </xdr:to>
    <xdr:sp macro="" textlink="">
      <xdr:nvSpPr>
        <xdr:cNvPr id="36" name="TextBox 38">
          <a:extLst>
            <a:ext uri="{FF2B5EF4-FFF2-40B4-BE49-F238E27FC236}">
              <a16:creationId xmlns:a16="http://schemas.microsoft.com/office/drawing/2014/main" id="{B2BFB8A1-E800-4C63-AB18-37B548863543}"/>
            </a:ext>
            <a:ext uri="{147F2762-F138-4A5C-976F-8EAC2B608ADB}">
              <a16:predDERef xmlns:a16="http://schemas.microsoft.com/office/drawing/2014/main" pred="{F26D523D-A5C5-4454-8EED-5A1517EF7AC8}"/>
            </a:ext>
          </a:extLst>
        </xdr:cNvPr>
        <xdr:cNvSpPr txBox="1"/>
      </xdr:nvSpPr>
      <xdr:spPr>
        <a:xfrm>
          <a:off x="11749768" y="5736091"/>
          <a:ext cx="2148114" cy="289832"/>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3">
                  <a:lumMod val="25000"/>
                </a:schemeClr>
              </a:solidFill>
            </a:rPr>
            <a:t>Duomenų</a:t>
          </a:r>
          <a:r>
            <a:rPr lang="lt-LT" sz="1100" baseline="0">
              <a:solidFill>
                <a:schemeClr val="accent3">
                  <a:lumMod val="25000"/>
                </a:schemeClr>
              </a:solidFill>
            </a:rPr>
            <a:t> įvesties laukelis</a:t>
          </a:r>
          <a:r>
            <a:rPr lang="en-US" sz="1100" baseline="0">
              <a:solidFill>
                <a:schemeClr val="accent3">
                  <a:lumMod val="25000"/>
                </a:schemeClr>
              </a:solidFill>
            </a:rPr>
            <a:t> </a:t>
          </a:r>
          <a:endParaRPr lang="lt-LT" sz="1100" b="1">
            <a:solidFill>
              <a:schemeClr val="accent3">
                <a:lumMod val="25000"/>
              </a:schemeClr>
            </a:solidFill>
          </a:endParaRPr>
        </a:p>
      </xdr:txBody>
    </xdr:sp>
    <xdr:clientData/>
  </xdr:twoCellAnchor>
  <xdr:twoCellAnchor>
    <xdr:from>
      <xdr:col>5</xdr:col>
      <xdr:colOff>9524</xdr:colOff>
      <xdr:row>1</xdr:row>
      <xdr:rowOff>133350</xdr:rowOff>
    </xdr:from>
    <xdr:to>
      <xdr:col>12</xdr:col>
      <xdr:colOff>1004093</xdr:colOff>
      <xdr:row>3</xdr:row>
      <xdr:rowOff>115763</xdr:rowOff>
    </xdr:to>
    <xdr:sp macro="" textlink="">
      <xdr:nvSpPr>
        <xdr:cNvPr id="55" name="TextBox 5">
          <a:extLst>
            <a:ext uri="{FF2B5EF4-FFF2-40B4-BE49-F238E27FC236}">
              <a16:creationId xmlns:a16="http://schemas.microsoft.com/office/drawing/2014/main" id="{33D2118B-8493-421A-92DE-264B7127D906}"/>
            </a:ext>
          </a:extLst>
        </xdr:cNvPr>
        <xdr:cNvSpPr txBox="1"/>
      </xdr:nvSpPr>
      <xdr:spPr>
        <a:xfrm>
          <a:off x="2759868" y="315913"/>
          <a:ext cx="8924131" cy="347538"/>
        </a:xfrm>
        <a:prstGeom prst="rect">
          <a:avLst/>
        </a:prstGeom>
        <a:solidFill>
          <a:schemeClr val="accent5">
            <a:lumMod val="40000"/>
            <a:lumOff val="60000"/>
          </a:schemeClr>
        </a:solidFill>
        <a:ln w="9525" cmpd="sng">
          <a:solidFill>
            <a:schemeClr val="bg1">
              <a:lumMod val="20000"/>
              <a:lumOff val="80000"/>
            </a:scheme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lt-LT" sz="1100" b="1">
              <a:solidFill>
                <a:schemeClr val="accent3">
                  <a:lumMod val="25000"/>
                </a:schemeClr>
              </a:solidFill>
              <a:effectLst/>
              <a:latin typeface="+mn-lt"/>
              <a:ea typeface="+mn-ea"/>
              <a:cs typeface="+mn-cs"/>
            </a:rPr>
            <a:t>PRAMONĖJE NAUDOJAMŲ DAŽŲ TIPO REGULIAVIMO POVEIKIO </a:t>
          </a:r>
          <a:r>
            <a:rPr lang="en-US" sz="1100" b="1">
              <a:solidFill>
                <a:schemeClr val="accent3">
                  <a:lumMod val="25000"/>
                </a:schemeClr>
              </a:solidFill>
              <a:effectLst/>
              <a:latin typeface="+mn-lt"/>
              <a:ea typeface="+mn-ea"/>
              <a:cs typeface="+mn-cs"/>
            </a:rPr>
            <a:t>VERTINIMO</a:t>
          </a:r>
          <a:r>
            <a:rPr lang="lt-LT" sz="1100" b="1" baseline="0">
              <a:solidFill>
                <a:schemeClr val="accent3">
                  <a:lumMod val="25000"/>
                </a:schemeClr>
              </a:solidFill>
              <a:effectLst/>
              <a:latin typeface="+mn-lt"/>
              <a:ea typeface="+mn-ea"/>
              <a:cs typeface="+mn-cs"/>
            </a:rPr>
            <a:t> </a:t>
          </a:r>
          <a:r>
            <a:rPr lang="lt-LT" sz="1100" b="1">
              <a:solidFill>
                <a:schemeClr val="accent3">
                  <a:lumMod val="25000"/>
                </a:schemeClr>
              </a:solidFill>
              <a:effectLst/>
              <a:latin typeface="+mn-lt"/>
              <a:ea typeface="+mn-ea"/>
              <a:cs typeface="+mn-cs"/>
            </a:rPr>
            <a:t>SKAIČIUOKLĖ</a:t>
          </a:r>
          <a:endParaRPr kumimoji="0" lang="lt-LT" sz="1100" b="1" i="0" u="none" strike="noStrike" kern="0" cap="none" spc="0" normalizeH="0" baseline="0" noProof="0">
            <a:ln>
              <a:noFill/>
            </a:ln>
            <a:solidFill>
              <a:schemeClr val="accent3">
                <a:lumMod val="25000"/>
              </a:schemeClr>
            </a:solidFill>
            <a:effectLst/>
            <a:uLnTx/>
            <a:uFillTx/>
            <a:latin typeface="+mn-lt"/>
            <a:ea typeface="+mn-ea"/>
            <a:cs typeface="+mn-cs"/>
          </a:endParaRPr>
        </a:p>
      </xdr:txBody>
    </xdr:sp>
    <xdr:clientData/>
  </xdr:twoCellAnchor>
  <xdr:twoCellAnchor>
    <xdr:from>
      <xdr:col>0</xdr:col>
      <xdr:colOff>334818</xdr:colOff>
      <xdr:row>68</xdr:row>
      <xdr:rowOff>49406</xdr:rowOff>
    </xdr:from>
    <xdr:to>
      <xdr:col>3</xdr:col>
      <xdr:colOff>112637</xdr:colOff>
      <xdr:row>71</xdr:row>
      <xdr:rowOff>167407</xdr:rowOff>
    </xdr:to>
    <xdr:sp macro="" textlink="">
      <xdr:nvSpPr>
        <xdr:cNvPr id="3" name="TextBox 2">
          <a:hlinkClick xmlns:r="http://schemas.openxmlformats.org/officeDocument/2006/relationships" r:id="rId14"/>
          <a:extLst>
            <a:ext uri="{FF2B5EF4-FFF2-40B4-BE49-F238E27FC236}">
              <a16:creationId xmlns:a16="http://schemas.microsoft.com/office/drawing/2014/main" id="{398B8442-8A8B-448D-83BA-D0B48D60791B}"/>
            </a:ext>
          </a:extLst>
        </xdr:cNvPr>
        <xdr:cNvSpPr txBox="1"/>
      </xdr:nvSpPr>
      <xdr:spPr>
        <a:xfrm>
          <a:off x="334818" y="9747588"/>
          <a:ext cx="1717455" cy="6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clientData/>
  </xdr:twoCellAnchor>
  <xdr:twoCellAnchor editAs="oneCell">
    <xdr:from>
      <xdr:col>1</xdr:col>
      <xdr:colOff>10393</xdr:colOff>
      <xdr:row>63</xdr:row>
      <xdr:rowOff>23092</xdr:rowOff>
    </xdr:from>
    <xdr:to>
      <xdr:col>2</xdr:col>
      <xdr:colOff>173471</xdr:colOff>
      <xdr:row>67</xdr:row>
      <xdr:rowOff>127262</xdr:rowOff>
    </xdr:to>
    <xdr:pic>
      <xdr:nvPicPr>
        <xdr:cNvPr id="4" name="Paveikslėlis 3">
          <a:extLst>
            <a:ext uri="{FF2B5EF4-FFF2-40B4-BE49-F238E27FC236}">
              <a16:creationId xmlns:a16="http://schemas.microsoft.com/office/drawing/2014/main" id="{9A5CBB92-E3B8-401D-A22A-62E17FA6DF3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71" b="683"/>
        <a:stretch/>
      </xdr:blipFill>
      <xdr:spPr>
        <a:xfrm>
          <a:off x="656938" y="8797637"/>
          <a:ext cx="809624" cy="8430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122464</xdr:colOff>
      <xdr:row>0</xdr:row>
      <xdr:rowOff>136071</xdr:rowOff>
    </xdr:from>
    <xdr:ext cx="1932215" cy="13306879"/>
    <xdr:pic>
      <xdr:nvPicPr>
        <xdr:cNvPr id="26" name="Picture 25">
          <a:extLst>
            <a:ext uri="{FF2B5EF4-FFF2-40B4-BE49-F238E27FC236}">
              <a16:creationId xmlns:a16="http://schemas.microsoft.com/office/drawing/2014/main" id="{8D1EB58F-EFB0-4B4E-945B-069162060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 y="136071"/>
          <a:ext cx="1932215" cy="133068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370795</xdr:colOff>
      <xdr:row>2</xdr:row>
      <xdr:rowOff>17006</xdr:rowOff>
    </xdr:from>
    <xdr:to>
      <xdr:col>2</xdr:col>
      <xdr:colOff>535013</xdr:colOff>
      <xdr:row>5</xdr:row>
      <xdr:rowOff>44197</xdr:rowOff>
    </xdr:to>
    <xdr:pic>
      <xdr:nvPicPr>
        <xdr:cNvPr id="27" name="Paveikslėlis 2">
          <a:extLst>
            <a:ext uri="{FF2B5EF4-FFF2-40B4-BE49-F238E27FC236}">
              <a16:creationId xmlns:a16="http://schemas.microsoft.com/office/drawing/2014/main" id="{D94362C1-7F2B-4631-9345-D36D370EDF13}"/>
            </a:ext>
            <a:ext uri="{147F2762-F138-4A5C-976F-8EAC2B608ADB}">
              <a16:predDERef xmlns:a16="http://schemas.microsoft.com/office/drawing/2014/main" pred="{46023FA3-9223-450D-88ED-40320E00CA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795" y="398006"/>
          <a:ext cx="1388861" cy="598691"/>
        </a:xfrm>
        <a:prstGeom prst="rect">
          <a:avLst/>
        </a:prstGeom>
      </xdr:spPr>
    </xdr:pic>
    <xdr:clientData/>
  </xdr:twoCellAnchor>
  <xdr:twoCellAnchor>
    <xdr:from>
      <xdr:col>0</xdr:col>
      <xdr:colOff>563788</xdr:colOff>
      <xdr:row>38</xdr:row>
      <xdr:rowOff>86557</xdr:rowOff>
    </xdr:from>
    <xdr:to>
      <xdr:col>3</xdr:col>
      <xdr:colOff>64609</xdr:colOff>
      <xdr:row>41</xdr:row>
      <xdr:rowOff>54074</xdr:rowOff>
    </xdr:to>
    <xdr:sp macro="" textlink="">
      <xdr:nvSpPr>
        <xdr:cNvPr id="29" name="TextBox 28">
          <a:extLst>
            <a:ext uri="{FF2B5EF4-FFF2-40B4-BE49-F238E27FC236}">
              <a16:creationId xmlns:a16="http://schemas.microsoft.com/office/drawing/2014/main" id="{E9B69222-8794-47B0-A624-EDA37CF72063}"/>
            </a:ext>
          </a:extLst>
        </xdr:cNvPr>
        <xdr:cNvSpPr txBox="1"/>
      </xdr:nvSpPr>
      <xdr:spPr>
        <a:xfrm>
          <a:off x="563788" y="7325557"/>
          <a:ext cx="1337785" cy="53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oneCellAnchor>
    <xdr:from>
      <xdr:col>1</xdr:col>
      <xdr:colOff>309562</xdr:colOff>
      <xdr:row>35</xdr:row>
      <xdr:rowOff>141170</xdr:rowOff>
    </xdr:from>
    <xdr:ext cx="354857" cy="428190"/>
    <xdr:pic>
      <xdr:nvPicPr>
        <xdr:cNvPr id="31" name="Grafinis elementas 27" descr="Receiver outline">
          <a:extLst>
            <a:ext uri="{FF2B5EF4-FFF2-40B4-BE49-F238E27FC236}">
              <a16:creationId xmlns:a16="http://schemas.microsoft.com/office/drawing/2014/main" id="{F7CB124F-DFA6-4BB7-A7B3-3DE8427F3B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1883" y="6808670"/>
          <a:ext cx="354857" cy="428190"/>
        </a:xfrm>
        <a:prstGeom prst="rect">
          <a:avLst/>
        </a:prstGeom>
      </xdr:spPr>
    </xdr:pic>
    <xdr:clientData/>
  </xdr:oneCellAnchor>
  <xdr:oneCellAnchor>
    <xdr:from>
      <xdr:col>1</xdr:col>
      <xdr:colOff>217713</xdr:colOff>
      <xdr:row>28</xdr:row>
      <xdr:rowOff>188796</xdr:rowOff>
    </xdr:from>
    <xdr:ext cx="502249" cy="497198"/>
    <xdr:pic>
      <xdr:nvPicPr>
        <xdr:cNvPr id="32" name="Grafinis elementas 16" descr="Envelope outline">
          <a:extLst>
            <a:ext uri="{FF2B5EF4-FFF2-40B4-BE49-F238E27FC236}">
              <a16:creationId xmlns:a16="http://schemas.microsoft.com/office/drawing/2014/main" id="{49535613-B895-46E2-BC46-F8BA8FFD5D1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0034" y="5522796"/>
          <a:ext cx="502249" cy="497198"/>
        </a:xfrm>
        <a:prstGeom prst="rect">
          <a:avLst/>
        </a:prstGeom>
      </xdr:spPr>
    </xdr:pic>
    <xdr:clientData/>
  </xdr:oneCellAnchor>
  <xdr:twoCellAnchor>
    <xdr:from>
      <xdr:col>0</xdr:col>
      <xdr:colOff>357754</xdr:colOff>
      <xdr:row>8</xdr:row>
      <xdr:rowOff>45923</xdr:rowOff>
    </xdr:from>
    <xdr:to>
      <xdr:col>3</xdr:col>
      <xdr:colOff>34</xdr:colOff>
      <xdr:row>12</xdr:row>
      <xdr:rowOff>0</xdr:rowOff>
    </xdr:to>
    <xdr:pic>
      <xdr:nvPicPr>
        <xdr:cNvPr id="33" name="Picture 69">
          <a:extLst>
            <a:ext uri="{FF2B5EF4-FFF2-40B4-BE49-F238E27FC236}">
              <a16:creationId xmlns:a16="http://schemas.microsoft.com/office/drawing/2014/main" id="{A49F689C-AAE9-4793-ABAA-D11B602D665D}"/>
            </a:ext>
          </a:extLst>
        </xdr:cNvPr>
        <xdr:cNvPicPr>
          <a:picLocks noChangeAspect="1"/>
        </xdr:cNvPicPr>
      </xdr:nvPicPr>
      <xdr:blipFill>
        <a:blip xmlns:r="http://schemas.openxmlformats.org/officeDocument/2006/relationships" r:embed="rId7">
          <a:duotone>
            <a:schemeClr val="accent4">
              <a:shade val="45000"/>
              <a:satMod val="135000"/>
            </a:schemeClr>
            <a:prstClr val="white"/>
          </a:duotone>
        </a:blip>
        <a:stretch>
          <a:fillRect/>
        </a:stretch>
      </xdr:blipFill>
      <xdr:spPr>
        <a:xfrm>
          <a:off x="357754" y="1569923"/>
          <a:ext cx="1479244" cy="716077"/>
        </a:xfrm>
        <a:prstGeom prst="rect">
          <a:avLst/>
        </a:prstGeom>
      </xdr:spPr>
    </xdr:pic>
    <xdr:clientData/>
  </xdr:twoCellAnchor>
  <xdr:twoCellAnchor>
    <xdr:from>
      <xdr:col>0</xdr:col>
      <xdr:colOff>598715</xdr:colOff>
      <xdr:row>31</xdr:row>
      <xdr:rowOff>176891</xdr:rowOff>
    </xdr:from>
    <xdr:to>
      <xdr:col>3</xdr:col>
      <xdr:colOff>94432</xdr:colOff>
      <xdr:row>33</xdr:row>
      <xdr:rowOff>73279</xdr:rowOff>
    </xdr:to>
    <xdr:sp macro="" textlink="">
      <xdr:nvSpPr>
        <xdr:cNvPr id="37" name="TextBox 36">
          <a:extLst>
            <a:ext uri="{FF2B5EF4-FFF2-40B4-BE49-F238E27FC236}">
              <a16:creationId xmlns:a16="http://schemas.microsoft.com/office/drawing/2014/main" id="{BD601478-65A0-47EE-8124-45F77AE1CD06}"/>
            </a:ext>
          </a:extLst>
        </xdr:cNvPr>
        <xdr:cNvSpPr txBox="1"/>
      </xdr:nvSpPr>
      <xdr:spPr>
        <a:xfrm>
          <a:off x="598715" y="6082391"/>
          <a:ext cx="1332681" cy="277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aaa</a:t>
          </a:r>
          <a:r>
            <a:rPr lang="en-US" sz="1100">
              <a:solidFill>
                <a:srgbClr val="808080"/>
              </a:solidFill>
            </a:rPr>
            <a:t>@gamta.lt</a:t>
          </a:r>
          <a:endParaRPr lang="lt-LT" sz="1100">
            <a:solidFill>
              <a:srgbClr val="808080"/>
            </a:solidFill>
          </a:endParaRPr>
        </a:p>
      </xdr:txBody>
    </xdr:sp>
    <xdr:clientData/>
  </xdr:twoCellAnchor>
  <xdr:twoCellAnchor>
    <xdr:from>
      <xdr:col>0</xdr:col>
      <xdr:colOff>367393</xdr:colOff>
      <xdr:row>18</xdr:row>
      <xdr:rowOff>95250</xdr:rowOff>
    </xdr:from>
    <xdr:to>
      <xdr:col>3</xdr:col>
      <xdr:colOff>12245</xdr:colOff>
      <xdr:row>22</xdr:row>
      <xdr:rowOff>68036</xdr:rowOff>
    </xdr:to>
    <xdr:pic>
      <xdr:nvPicPr>
        <xdr:cNvPr id="41" name="Picture 40">
          <a:extLst>
            <a:ext uri="{FF2B5EF4-FFF2-40B4-BE49-F238E27FC236}">
              <a16:creationId xmlns:a16="http://schemas.microsoft.com/office/drawing/2014/main" id="{760BCDD7-F59D-4A1A-AD36-0A9F7A345354}"/>
            </a:ext>
          </a:extLst>
        </xdr:cNvPr>
        <xdr:cNvPicPr>
          <a:picLocks noChangeAspect="1"/>
        </xdr:cNvPicPr>
      </xdr:nvPicPr>
      <xdr:blipFill>
        <a:blip xmlns:r="http://schemas.openxmlformats.org/officeDocument/2006/relationships" r:embed="rId8">
          <a:duotone>
            <a:schemeClr val="accent4">
              <a:shade val="45000"/>
              <a:satMod val="135000"/>
            </a:schemeClr>
            <a:prstClr val="white"/>
          </a:duotone>
        </a:blip>
        <a:stretch>
          <a:fillRect/>
        </a:stretch>
      </xdr:blipFill>
      <xdr:spPr>
        <a:xfrm>
          <a:off x="367393" y="3524250"/>
          <a:ext cx="1481816" cy="734786"/>
        </a:xfrm>
        <a:prstGeom prst="rect">
          <a:avLst/>
        </a:prstGeom>
      </xdr:spPr>
    </xdr:pic>
    <xdr:clientData/>
  </xdr:twoCellAnchor>
  <xdr:twoCellAnchor editAs="oneCell">
    <xdr:from>
      <xdr:col>0</xdr:col>
      <xdr:colOff>353787</xdr:colOff>
      <xdr:row>13</xdr:row>
      <xdr:rowOff>68035</xdr:rowOff>
    </xdr:from>
    <xdr:to>
      <xdr:col>3</xdr:col>
      <xdr:colOff>1</xdr:colOff>
      <xdr:row>17</xdr:row>
      <xdr:rowOff>37618</xdr:rowOff>
    </xdr:to>
    <xdr:pic>
      <xdr:nvPicPr>
        <xdr:cNvPr id="3" name="Picture 2">
          <a:extLst>
            <a:ext uri="{FF2B5EF4-FFF2-40B4-BE49-F238E27FC236}">
              <a16:creationId xmlns:a16="http://schemas.microsoft.com/office/drawing/2014/main" id="{DFDA2BE9-5406-8963-835C-4081F6B0EB51}"/>
            </a:ext>
          </a:extLst>
        </xdr:cNvPr>
        <xdr:cNvPicPr>
          <a:picLocks noChangeAspect="1"/>
        </xdr:cNvPicPr>
      </xdr:nvPicPr>
      <xdr:blipFill>
        <a:blip xmlns:r="http://schemas.openxmlformats.org/officeDocument/2006/relationships" r:embed="rId9">
          <a:duotone>
            <a:schemeClr val="accent4">
              <a:shade val="45000"/>
              <a:satMod val="135000"/>
            </a:schemeClr>
            <a:prstClr val="white"/>
          </a:duotone>
        </a:blip>
        <a:stretch>
          <a:fillRect/>
        </a:stretch>
      </xdr:blipFill>
      <xdr:spPr>
        <a:xfrm>
          <a:off x="353787" y="2544535"/>
          <a:ext cx="1483178" cy="731583"/>
        </a:xfrm>
        <a:prstGeom prst="rect">
          <a:avLst/>
        </a:prstGeom>
      </xdr:spPr>
    </xdr:pic>
    <xdr:clientData/>
  </xdr:twoCellAnchor>
  <xdr:twoCellAnchor editAs="oneCell">
    <xdr:from>
      <xdr:col>0</xdr:col>
      <xdr:colOff>367393</xdr:colOff>
      <xdr:row>23</xdr:row>
      <xdr:rowOff>122465</xdr:rowOff>
    </xdr:from>
    <xdr:to>
      <xdr:col>3</xdr:col>
      <xdr:colOff>24078</xdr:colOff>
      <xdr:row>27</xdr:row>
      <xdr:rowOff>122531</xdr:rowOff>
    </xdr:to>
    <xdr:pic>
      <xdr:nvPicPr>
        <xdr:cNvPr id="20" name="Picture 19">
          <a:extLst>
            <a:ext uri="{FF2B5EF4-FFF2-40B4-BE49-F238E27FC236}">
              <a16:creationId xmlns:a16="http://schemas.microsoft.com/office/drawing/2014/main" id="{CC43DC68-6C37-DDF3-94C0-9049D74FE4A7}"/>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colorTemperature colorTemp="5900"/>
                  </a14:imgEffect>
                  <a14:imgEffect>
                    <a14:saturation sat="66000"/>
                  </a14:imgEffect>
                </a14:imgLayer>
              </a14:imgProps>
            </a:ext>
          </a:extLst>
        </a:blip>
        <a:stretch>
          <a:fillRect/>
        </a:stretch>
      </xdr:blipFill>
      <xdr:spPr>
        <a:xfrm>
          <a:off x="367393" y="4503965"/>
          <a:ext cx="1493649" cy="762066"/>
        </a:xfrm>
        <a:prstGeom prst="rect">
          <a:avLst/>
        </a:prstGeom>
      </xdr:spPr>
    </xdr:pic>
    <xdr:clientData/>
  </xdr:twoCellAnchor>
  <xdr:twoCellAnchor>
    <xdr:from>
      <xdr:col>5</xdr:col>
      <xdr:colOff>0</xdr:colOff>
      <xdr:row>1</xdr:row>
      <xdr:rowOff>104775</xdr:rowOff>
    </xdr:from>
    <xdr:to>
      <xdr:col>7</xdr:col>
      <xdr:colOff>2120900</xdr:colOff>
      <xdr:row>3</xdr:row>
      <xdr:rowOff>85725</xdr:rowOff>
    </xdr:to>
    <xdr:sp macro="" textlink="">
      <xdr:nvSpPr>
        <xdr:cNvPr id="5" name="TextBox 1">
          <a:extLst>
            <a:ext uri="{FF2B5EF4-FFF2-40B4-BE49-F238E27FC236}">
              <a16:creationId xmlns:a16="http://schemas.microsoft.com/office/drawing/2014/main" id="{D25F96F3-5651-42F9-921E-631BFBB4E266}"/>
            </a:ext>
            <a:ext uri="{147F2762-F138-4A5C-976F-8EAC2B608ADB}">
              <a16:predDERef xmlns:a16="http://schemas.microsoft.com/office/drawing/2014/main" pred="{CC43DC68-6C37-DDF3-94C0-9049D74FE4A7}"/>
            </a:ext>
          </a:extLst>
        </xdr:cNvPr>
        <xdr:cNvSpPr txBox="1"/>
      </xdr:nvSpPr>
      <xdr:spPr>
        <a:xfrm>
          <a:off x="2743200" y="288925"/>
          <a:ext cx="6051550" cy="349250"/>
        </a:xfrm>
        <a:prstGeom prst="rect">
          <a:avLst/>
        </a:prstGeom>
        <a:solidFill>
          <a:schemeClr val="accent5">
            <a:lumMod val="40000"/>
            <a:lumOff val="60000"/>
          </a:schemeClr>
        </a:solidFill>
        <a:ln w="9525" cmpd="sng">
          <a:solidFill>
            <a:schemeClr val="bg1">
              <a:lumMod val="20000"/>
              <a:lumOff val="80000"/>
            </a:scheme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100" b="1" i="0" u="none" strike="noStrike" kern="0" cap="none" spc="0" normalizeH="0" baseline="0" noProof="0">
              <a:ln>
                <a:noFill/>
              </a:ln>
              <a:solidFill>
                <a:srgbClr val="F4FAF6">
                  <a:lumMod val="25000"/>
                </a:srgbClr>
              </a:solidFill>
              <a:effectLst/>
              <a:uLnTx/>
              <a:uFillTx/>
              <a:latin typeface="+mn-lt"/>
              <a:ea typeface="+mn-ea"/>
              <a:cs typeface="+mn-cs"/>
            </a:rPr>
            <a:t>SKAIČIUOKLĖS ATNAUJINIMO ISTORIJA</a:t>
          </a:r>
        </a:p>
      </xdr:txBody>
    </xdr:sp>
    <xdr:clientData/>
  </xdr:twoCellAnchor>
  <xdr:twoCellAnchor>
    <xdr:from>
      <xdr:col>0</xdr:col>
      <xdr:colOff>351117</xdr:colOff>
      <xdr:row>48</xdr:row>
      <xdr:rowOff>46010</xdr:rowOff>
    </xdr:from>
    <xdr:to>
      <xdr:col>3</xdr:col>
      <xdr:colOff>141160</xdr:colOff>
      <xdr:row>51</xdr:row>
      <xdr:rowOff>157898</xdr:rowOff>
    </xdr:to>
    <xdr:sp macro="" textlink="">
      <xdr:nvSpPr>
        <xdr:cNvPr id="6" name="TextBox 5">
          <a:hlinkClick xmlns:r="http://schemas.openxmlformats.org/officeDocument/2006/relationships" r:id="rId12"/>
          <a:extLst>
            <a:ext uri="{FF2B5EF4-FFF2-40B4-BE49-F238E27FC236}">
              <a16:creationId xmlns:a16="http://schemas.microsoft.com/office/drawing/2014/main" id="{497CB4C3-E530-45E7-A35A-4E752D605CA2}"/>
            </a:ext>
          </a:extLst>
        </xdr:cNvPr>
        <xdr:cNvSpPr txBox="1"/>
      </xdr:nvSpPr>
      <xdr:spPr>
        <a:xfrm>
          <a:off x="351117" y="9018186"/>
          <a:ext cx="1717455" cy="6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clientData/>
  </xdr:twoCellAnchor>
  <xdr:twoCellAnchor editAs="oneCell">
    <xdr:from>
      <xdr:col>1</xdr:col>
      <xdr:colOff>30766</xdr:colOff>
      <xdr:row>43</xdr:row>
      <xdr:rowOff>29882</xdr:rowOff>
    </xdr:from>
    <xdr:to>
      <xdr:col>2</xdr:col>
      <xdr:colOff>197920</xdr:colOff>
      <xdr:row>47</xdr:row>
      <xdr:rowOff>125903</xdr:rowOff>
    </xdr:to>
    <xdr:pic>
      <xdr:nvPicPr>
        <xdr:cNvPr id="7" name="Paveikslėlis 6">
          <a:extLst>
            <a:ext uri="{FF2B5EF4-FFF2-40B4-BE49-F238E27FC236}">
              <a16:creationId xmlns:a16="http://schemas.microsoft.com/office/drawing/2014/main" id="{2F24526B-E001-4328-BA71-F4494EF9A7B9}"/>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r="16071" b="683"/>
        <a:stretch/>
      </xdr:blipFill>
      <xdr:spPr>
        <a:xfrm>
          <a:off x="673237" y="8068235"/>
          <a:ext cx="809624" cy="843080"/>
        </a:xfrm>
        <a:prstGeom prst="rect">
          <a:avLst/>
        </a:prstGeom>
      </xdr:spPr>
    </xdr:pic>
    <xdr:clientData/>
  </xdr:twoCellAnchor>
</xdr:wsDr>
</file>

<file path=xl/theme/theme1.xml><?xml version="1.0" encoding="utf-8"?>
<a:theme xmlns:a="http://schemas.openxmlformats.org/drawingml/2006/main" name="aaa tema">
  <a:themeElements>
    <a:clrScheme name="AAA">
      <a:dk1>
        <a:srgbClr val="8FCEA5"/>
      </a:dk1>
      <a:lt1>
        <a:srgbClr val="44C8F5"/>
      </a:lt1>
      <a:dk2>
        <a:srgbClr val="A5D8B7"/>
      </a:dk2>
      <a:lt2>
        <a:srgbClr val="BCE2C9"/>
      </a:lt2>
      <a:accent1>
        <a:srgbClr val="D2EBDB"/>
      </a:accent1>
      <a:accent2>
        <a:srgbClr val="E9F5ED"/>
      </a:accent2>
      <a:accent3>
        <a:srgbClr val="F4FAF6"/>
      </a:accent3>
      <a:accent4>
        <a:srgbClr val="6DCFF6"/>
      </a:accent4>
      <a:accent5>
        <a:srgbClr val="94D9F8"/>
      </a:accent5>
      <a:accent6>
        <a:srgbClr val="B6E4FA"/>
      </a:accent6>
      <a:hlink>
        <a:srgbClr val="DAF4FD"/>
      </a:hlink>
      <a:folHlink>
        <a:srgbClr val="EFF9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EF0A-3C3A-43E2-B95F-4D71B58C0E1C}">
  <dimension ref="B1:Y42"/>
  <sheetViews>
    <sheetView zoomScale="70" zoomScaleNormal="70" workbookViewId="0">
      <selection activeCell="R56" sqref="R56"/>
    </sheetView>
  </sheetViews>
  <sheetFormatPr defaultColWidth="9.1796875" defaultRowHeight="14.5"/>
  <cols>
    <col min="1" max="5" width="9.1796875" style="1"/>
    <col min="6" max="6" width="7.81640625" style="1" customWidth="1"/>
    <col min="7" max="15" width="8.7265625" style="1" bestFit="1" customWidth="1"/>
    <col min="16" max="16" width="20.453125" style="1" customWidth="1"/>
    <col min="17" max="16384" width="9.1796875" style="1"/>
  </cols>
  <sheetData>
    <row r="1" spans="2:22" ht="15" customHeight="1">
      <c r="R1" s="112"/>
      <c r="S1" s="113"/>
      <c r="T1" s="113"/>
      <c r="U1" s="113"/>
      <c r="V1" s="113"/>
    </row>
    <row r="2" spans="2:22" ht="15" customHeight="1">
      <c r="R2" s="113"/>
      <c r="S2" s="113"/>
      <c r="T2" s="113"/>
      <c r="U2" s="113"/>
      <c r="V2" s="113"/>
    </row>
    <row r="3" spans="2:22" ht="18.75" customHeight="1">
      <c r="E3" s="23"/>
      <c r="F3" s="24"/>
      <c r="G3" s="24"/>
      <c r="H3" s="24"/>
      <c r="I3" s="24"/>
      <c r="J3" s="24"/>
      <c r="K3" s="24"/>
      <c r="L3" s="24"/>
      <c r="M3" s="24"/>
      <c r="N3" s="24"/>
      <c r="O3" s="24"/>
      <c r="P3" s="24"/>
      <c r="R3" s="113"/>
      <c r="S3" s="113"/>
      <c r="T3" s="113"/>
      <c r="U3" s="113"/>
      <c r="V3" s="113"/>
    </row>
    <row r="4" spans="2:22" ht="15" customHeight="1">
      <c r="R4" s="113"/>
      <c r="S4" s="113"/>
      <c r="T4" s="113"/>
      <c r="U4" s="113"/>
      <c r="V4" s="113"/>
    </row>
    <row r="5" spans="2:22" ht="15" customHeight="1">
      <c r="R5" s="113"/>
      <c r="S5" s="113"/>
      <c r="T5" s="113"/>
      <c r="U5" s="113"/>
      <c r="V5" s="113"/>
    </row>
    <row r="9" spans="2:22" ht="18.5">
      <c r="B9" s="25"/>
      <c r="C9" s="25"/>
      <c r="D9" s="26"/>
      <c r="E9" s="27"/>
      <c r="I9" s="28"/>
      <c r="K9" s="29"/>
    </row>
    <row r="15" spans="2:22" ht="18.5">
      <c r="J15" s="30"/>
      <c r="N15" s="29"/>
    </row>
    <row r="16" spans="2:22" ht="18.5">
      <c r="H16" s="30"/>
    </row>
    <row r="18" spans="2:25" ht="15.5">
      <c r="B18" s="25"/>
      <c r="C18" s="25"/>
      <c r="D18" s="25"/>
    </row>
    <row r="21" spans="2:25" ht="18.5">
      <c r="E21" s="29"/>
    </row>
    <row r="25" spans="2:25" ht="18.5">
      <c r="G25" s="30"/>
    </row>
    <row r="27" spans="2:25" ht="18.5">
      <c r="C27" s="31"/>
      <c r="H27" s="29"/>
    </row>
    <row r="29" spans="2:25">
      <c r="E29" s="32"/>
      <c r="F29" s="32"/>
      <c r="G29" s="32"/>
      <c r="H29" s="32"/>
      <c r="I29" s="32"/>
      <c r="J29" s="32"/>
      <c r="K29" s="32"/>
      <c r="L29" s="32"/>
      <c r="M29" s="32"/>
      <c r="N29" s="32"/>
      <c r="O29" s="32"/>
      <c r="P29" s="32"/>
      <c r="Q29" s="33"/>
      <c r="R29" s="34"/>
      <c r="S29" s="32"/>
      <c r="T29" s="32"/>
      <c r="U29" s="32"/>
      <c r="V29" s="35"/>
      <c r="W29" s="36"/>
      <c r="X29" s="35"/>
      <c r="Y29" s="36"/>
    </row>
    <row r="30" spans="2:25">
      <c r="E30" s="32"/>
      <c r="F30" s="32"/>
      <c r="G30" s="32"/>
      <c r="H30" s="32"/>
      <c r="I30" s="32"/>
      <c r="J30" s="32"/>
      <c r="K30" s="32"/>
      <c r="L30" s="32"/>
      <c r="M30" s="32"/>
      <c r="N30" s="32"/>
      <c r="O30" s="32"/>
      <c r="P30" s="32"/>
      <c r="Q30" s="33"/>
      <c r="R30" s="34"/>
      <c r="S30" s="32"/>
      <c r="T30" s="32"/>
      <c r="U30" s="32"/>
      <c r="V30" s="37"/>
      <c r="W30" s="37"/>
      <c r="X30" s="38"/>
      <c r="Y30" s="38"/>
    </row>
    <row r="31" spans="2:25">
      <c r="E31" s="32"/>
      <c r="F31" s="32"/>
      <c r="G31" s="32"/>
      <c r="H31" s="32"/>
      <c r="I31" s="32"/>
      <c r="J31" s="32"/>
      <c r="K31" s="32"/>
      <c r="L31" s="32"/>
      <c r="M31" s="32"/>
      <c r="N31" s="32"/>
      <c r="O31" s="32"/>
      <c r="P31" s="32"/>
      <c r="Q31" s="39"/>
      <c r="R31" s="39"/>
      <c r="S31" s="32"/>
      <c r="T31" s="32"/>
      <c r="U31" s="32"/>
      <c r="V31" s="37"/>
      <c r="W31" s="37"/>
      <c r="X31" s="38"/>
      <c r="Y31" s="38"/>
    </row>
    <row r="32" spans="2:25">
      <c r="E32" s="32"/>
      <c r="F32" s="32"/>
      <c r="G32" s="32"/>
      <c r="H32" s="32"/>
      <c r="I32" s="32"/>
      <c r="J32" s="32"/>
      <c r="K32" s="32"/>
      <c r="L32" s="32"/>
      <c r="M32" s="32"/>
      <c r="N32" s="32"/>
      <c r="O32" s="32"/>
      <c r="P32" s="32"/>
      <c r="Q32" s="39"/>
      <c r="R32" s="39"/>
      <c r="S32" s="32"/>
      <c r="T32" s="32"/>
      <c r="U32" s="32"/>
      <c r="V32" s="37"/>
      <c r="W32" s="37"/>
      <c r="X32" s="38"/>
      <c r="Y32" s="38"/>
    </row>
    <row r="33" spans="2:25">
      <c r="E33" s="32"/>
      <c r="F33" s="32"/>
      <c r="G33" s="32"/>
      <c r="H33" s="32"/>
      <c r="I33" s="32"/>
      <c r="J33" s="32"/>
      <c r="K33" s="32"/>
      <c r="L33" s="32"/>
      <c r="M33" s="32"/>
      <c r="N33" s="32"/>
      <c r="O33" s="32"/>
      <c r="P33" s="32"/>
      <c r="Q33" s="32"/>
      <c r="R33" s="32"/>
      <c r="S33" s="32"/>
      <c r="T33" s="32"/>
      <c r="U33" s="39"/>
      <c r="V33" s="38"/>
      <c r="W33" s="38"/>
      <c r="X33" s="38"/>
      <c r="Y33" s="38"/>
    </row>
    <row r="34" spans="2:25">
      <c r="E34" s="32"/>
      <c r="F34" s="32"/>
      <c r="G34" s="32"/>
      <c r="H34" s="32"/>
      <c r="I34" s="32"/>
      <c r="J34" s="32"/>
      <c r="K34" s="32"/>
      <c r="L34" s="32"/>
      <c r="M34" s="32"/>
      <c r="N34" s="32"/>
      <c r="O34" s="32"/>
      <c r="P34" s="32"/>
      <c r="Q34" s="39"/>
      <c r="R34" s="39"/>
      <c r="S34" s="39"/>
      <c r="T34" s="39"/>
      <c r="U34" s="39"/>
      <c r="V34" s="38"/>
      <c r="W34" s="38"/>
      <c r="X34" s="38"/>
      <c r="Y34" s="38"/>
    </row>
    <row r="35" spans="2:25">
      <c r="E35" s="32"/>
      <c r="F35" s="32"/>
      <c r="G35" s="32"/>
      <c r="H35" s="32"/>
      <c r="I35" s="32"/>
      <c r="J35" s="32"/>
      <c r="K35" s="32"/>
      <c r="L35" s="32"/>
      <c r="M35" s="32"/>
      <c r="N35" s="32"/>
      <c r="O35" s="32"/>
      <c r="P35" s="32"/>
      <c r="Q35" s="32"/>
      <c r="R35" s="32"/>
      <c r="S35" s="39"/>
      <c r="T35" s="39"/>
      <c r="U35" s="39"/>
      <c r="V35" s="38"/>
      <c r="W35" s="40"/>
      <c r="X35" s="38"/>
      <c r="Y35" s="38"/>
    </row>
    <row r="36" spans="2:25">
      <c r="E36" s="32"/>
      <c r="F36" s="32"/>
      <c r="G36" s="32"/>
      <c r="H36" s="32"/>
      <c r="I36" s="32"/>
      <c r="J36" s="32"/>
      <c r="K36" s="32"/>
      <c r="L36" s="32"/>
      <c r="M36" s="32"/>
      <c r="N36" s="32"/>
      <c r="O36" s="32"/>
      <c r="P36" s="32"/>
      <c r="Q36" s="39"/>
      <c r="R36" s="39"/>
      <c r="S36" s="39"/>
      <c r="T36" s="39"/>
      <c r="U36" s="39"/>
      <c r="V36" s="38"/>
      <c r="W36" s="38"/>
      <c r="X36" s="38"/>
      <c r="Y36" s="38"/>
    </row>
    <row r="37" spans="2:25">
      <c r="E37" s="32"/>
      <c r="F37" s="32"/>
      <c r="G37" s="32"/>
      <c r="H37" s="32"/>
      <c r="I37" s="32"/>
      <c r="J37" s="32"/>
      <c r="K37" s="32"/>
      <c r="L37" s="32"/>
      <c r="M37" s="32"/>
      <c r="N37" s="32"/>
      <c r="O37" s="32"/>
      <c r="P37" s="32"/>
      <c r="Q37" s="39"/>
      <c r="R37" s="39"/>
      <c r="S37" s="39"/>
      <c r="T37" s="39"/>
      <c r="U37" s="39"/>
      <c r="V37" s="38"/>
      <c r="W37" s="41"/>
      <c r="X37" s="38"/>
      <c r="Y37" s="38"/>
    </row>
    <row r="38" spans="2:25">
      <c r="E38" s="32"/>
      <c r="F38" s="32"/>
      <c r="G38" s="32"/>
      <c r="H38" s="32"/>
      <c r="I38" s="32"/>
      <c r="J38" s="32"/>
      <c r="K38" s="32"/>
      <c r="L38" s="32"/>
      <c r="M38" s="32"/>
      <c r="N38" s="32"/>
      <c r="O38" s="32"/>
      <c r="P38" s="32"/>
      <c r="Q38" s="39"/>
      <c r="R38" s="39"/>
      <c r="S38" s="39"/>
      <c r="T38" s="39"/>
      <c r="U38" s="39"/>
      <c r="V38" s="38"/>
      <c r="W38" s="38"/>
      <c r="X38" s="38"/>
      <c r="Y38" s="38"/>
    </row>
    <row r="39" spans="2:25">
      <c r="E39" s="32"/>
      <c r="F39" s="32"/>
      <c r="G39" s="32"/>
      <c r="H39" s="32"/>
      <c r="I39" s="32"/>
      <c r="J39" s="32"/>
      <c r="K39" s="32"/>
      <c r="L39" s="32"/>
      <c r="M39" s="32"/>
      <c r="N39" s="32"/>
      <c r="O39" s="32"/>
      <c r="P39" s="32"/>
      <c r="R39" s="39"/>
      <c r="S39" s="39"/>
      <c r="T39" s="39"/>
      <c r="U39" s="39"/>
      <c r="V39" s="38"/>
      <c r="W39" s="42"/>
      <c r="X39" s="38"/>
      <c r="Y39" s="38"/>
    </row>
    <row r="40" spans="2:25" ht="18.5">
      <c r="B40" s="29"/>
      <c r="E40" s="21"/>
      <c r="F40" s="21"/>
      <c r="G40" s="21"/>
      <c r="H40" s="21"/>
      <c r="I40" s="21"/>
      <c r="J40" s="21"/>
      <c r="K40" s="21"/>
      <c r="L40" s="21"/>
      <c r="M40" s="21"/>
      <c r="N40" s="21"/>
      <c r="O40" s="21"/>
      <c r="P40" s="21"/>
    </row>
    <row r="41" spans="2:25">
      <c r="E41" s="21"/>
      <c r="F41" s="21"/>
      <c r="G41" s="21"/>
      <c r="H41" s="21"/>
      <c r="I41" s="21"/>
      <c r="J41" s="21"/>
      <c r="K41" s="21"/>
      <c r="L41" s="21"/>
      <c r="M41" s="21"/>
      <c r="N41" s="21"/>
      <c r="O41" s="21"/>
      <c r="P41" s="21"/>
    </row>
    <row r="42" spans="2:25">
      <c r="E42" s="21"/>
      <c r="F42" s="21"/>
      <c r="G42" s="21"/>
      <c r="H42" s="21"/>
      <c r="I42" s="21"/>
      <c r="J42" s="21"/>
      <c r="K42" s="21"/>
      <c r="L42" s="21"/>
      <c r="M42" s="21"/>
      <c r="N42" s="21"/>
      <c r="O42" s="21"/>
      <c r="P42" s="21"/>
    </row>
  </sheetData>
  <sheetProtection algorithmName="SHA-512" hashValue="CH2IAv0VI8F1rhsRSsypfHVRX4ODUB+zVJrpWZvGlJ1y9ZW1gSPaRmUNsvyRSnlOH9Wi8Dty53JmMmtmpJC10Q==" saltValue="3EkbTlxUBItfHQTCOjuZVg==" spinCount="100000" sheet="1" objects="1" scenarios="1"/>
  <mergeCells count="1">
    <mergeCell ref="R1:V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5F92B-8B3A-4E35-8640-FF6E1FC530EC}">
  <dimension ref="A1"/>
  <sheetViews>
    <sheetView zoomScale="80" zoomScaleNormal="80" workbookViewId="0">
      <selection activeCell="F88" sqref="F88"/>
    </sheetView>
  </sheetViews>
  <sheetFormatPr defaultColWidth="9.1796875" defaultRowHeight="14.5"/>
  <cols>
    <col min="1" max="16384" width="9.1796875" style="1"/>
  </cols>
  <sheetData/>
  <sheetProtection algorithmName="SHA-512" hashValue="7tNLyllL8GP98xoaaTLd59uREaM1eVsiiXMWKFIKm/e0uRGYcyJv9IyZVDTFJp9sViZS3QuYg71InEGlroBu0A==" saltValue="gDRD2JmplnqlhYtQwlnY7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038A-6A61-4E7C-A9D2-58877A7DAF53}">
  <dimension ref="B2:AR56"/>
  <sheetViews>
    <sheetView tabSelected="1" zoomScaleNormal="100" workbookViewId="0">
      <selection activeCell="J6" sqref="J6"/>
    </sheetView>
  </sheetViews>
  <sheetFormatPr defaultColWidth="9.1796875" defaultRowHeight="14.5"/>
  <cols>
    <col min="1" max="3" width="9.1796875" style="1"/>
    <col min="4" max="4" width="9.1796875" style="1" customWidth="1"/>
    <col min="5" max="5" width="2.54296875" style="1" customWidth="1"/>
    <col min="6" max="8" width="8.1796875" style="1" customWidth="1"/>
    <col min="9" max="9" width="24.54296875" style="1" customWidth="1"/>
    <col min="10" max="12" width="21.453125" style="1" customWidth="1"/>
    <col min="13" max="13" width="14.54296875" style="1" customWidth="1"/>
    <col min="14" max="15" width="0.1796875" style="1" customWidth="1"/>
    <col min="16" max="16" width="0.26953125" style="1" customWidth="1"/>
    <col min="17" max="17" width="1.54296875" style="1" customWidth="1"/>
    <col min="18" max="23" width="9.1796875" style="1"/>
    <col min="24" max="24" width="10.1796875" style="1" customWidth="1"/>
    <col min="25" max="25" width="10.7265625" style="1" customWidth="1"/>
    <col min="26" max="16384" width="9.1796875" style="1"/>
  </cols>
  <sheetData>
    <row r="2" spans="2:44">
      <c r="E2" s="15"/>
      <c r="F2" s="14"/>
      <c r="G2" s="14"/>
      <c r="H2" s="14"/>
      <c r="I2" s="14"/>
      <c r="J2" s="14"/>
      <c r="K2" s="14"/>
      <c r="L2" s="14"/>
      <c r="M2" s="14"/>
      <c r="N2" s="14"/>
      <c r="O2" s="14"/>
      <c r="P2" s="14"/>
      <c r="Q2" s="13"/>
      <c r="R2" s="16"/>
      <c r="S2" s="16"/>
      <c r="T2" s="16"/>
      <c r="U2" s="16"/>
      <c r="V2" s="16"/>
      <c r="W2" s="16"/>
      <c r="X2" s="16"/>
      <c r="Y2" s="16"/>
    </row>
    <row r="3" spans="2:44">
      <c r="E3" s="10"/>
      <c r="F3" s="115" t="s">
        <v>0</v>
      </c>
      <c r="G3" s="115"/>
      <c r="H3" s="115"/>
      <c r="I3" s="115"/>
      <c r="J3" s="115"/>
      <c r="K3" s="115"/>
      <c r="L3" s="115"/>
      <c r="M3" s="115"/>
      <c r="N3" s="16"/>
      <c r="O3" s="16"/>
      <c r="P3" s="16"/>
      <c r="Q3" s="12"/>
      <c r="R3" s="17"/>
      <c r="S3" s="16"/>
      <c r="T3" s="16"/>
      <c r="U3" s="16"/>
      <c r="V3" s="16"/>
      <c r="W3" s="16"/>
      <c r="X3" s="16"/>
      <c r="Y3" s="16"/>
      <c r="AA3" s="2"/>
      <c r="AB3" s="2"/>
    </row>
    <row r="4" spans="2:44" ht="15.75" customHeight="1">
      <c r="B4" s="11"/>
      <c r="E4" s="10"/>
      <c r="F4" s="115"/>
      <c r="G4" s="115"/>
      <c r="H4" s="115"/>
      <c r="I4" s="115"/>
      <c r="J4" s="115"/>
      <c r="K4" s="115"/>
      <c r="L4" s="115"/>
      <c r="M4" s="115"/>
      <c r="N4" s="16"/>
      <c r="O4" s="16"/>
      <c r="P4" s="16"/>
      <c r="Q4" s="9"/>
      <c r="R4" s="16"/>
      <c r="S4" s="16"/>
      <c r="T4" s="16"/>
      <c r="U4" s="16"/>
      <c r="V4" s="16"/>
      <c r="W4" s="16"/>
      <c r="X4" s="16"/>
      <c r="Y4" s="16"/>
      <c r="AA4" s="2"/>
      <c r="AB4" s="2"/>
    </row>
    <row r="5" spans="2:44" ht="45" customHeight="1">
      <c r="E5" s="10"/>
      <c r="F5" s="127" t="s">
        <v>1</v>
      </c>
      <c r="G5" s="128"/>
      <c r="H5" s="128"/>
      <c r="I5" s="129"/>
      <c r="J5" s="67" t="s">
        <v>2</v>
      </c>
      <c r="K5" s="68" t="s">
        <v>3</v>
      </c>
      <c r="L5" s="68" t="s">
        <v>4</v>
      </c>
      <c r="M5" s="68" t="s">
        <v>5</v>
      </c>
      <c r="N5" s="48"/>
      <c r="O5" s="16"/>
      <c r="P5" s="16"/>
      <c r="Q5" s="9"/>
      <c r="R5" s="16"/>
      <c r="S5" s="16"/>
      <c r="T5" s="16"/>
      <c r="U5" s="16"/>
      <c r="V5" s="16"/>
      <c r="W5" s="16"/>
      <c r="X5" s="16"/>
      <c r="Y5" s="16"/>
      <c r="AA5" s="2"/>
      <c r="AB5" s="2"/>
    </row>
    <row r="6" spans="2:44" ht="45" customHeight="1">
      <c r="E6" s="10"/>
      <c r="F6" s="117" t="s">
        <v>6</v>
      </c>
      <c r="G6" s="118"/>
      <c r="H6" s="119"/>
      <c r="I6" s="69" t="s">
        <v>7</v>
      </c>
      <c r="J6" s="70"/>
      <c r="K6" s="71"/>
      <c r="L6" s="72"/>
      <c r="M6" s="73" t="s">
        <v>8</v>
      </c>
      <c r="N6" s="48"/>
      <c r="O6" s="16"/>
      <c r="P6" s="16"/>
      <c r="Q6" s="9"/>
      <c r="R6" s="16"/>
      <c r="S6" s="16"/>
      <c r="T6" s="16"/>
      <c r="U6" s="16"/>
      <c r="V6" s="16"/>
      <c r="W6" s="16"/>
      <c r="X6" s="16"/>
      <c r="Y6" s="16"/>
      <c r="AA6" s="2"/>
      <c r="AB6" s="2"/>
    </row>
    <row r="7" spans="2:44" ht="47.5" customHeight="1">
      <c r="E7" s="10"/>
      <c r="F7" s="121" t="s">
        <v>9</v>
      </c>
      <c r="G7" s="122"/>
      <c r="H7" s="123"/>
      <c r="I7" s="74" t="s">
        <v>10</v>
      </c>
      <c r="J7" s="75" t="s">
        <v>11</v>
      </c>
      <c r="K7" s="76" t="s">
        <v>12</v>
      </c>
      <c r="L7" s="76" t="s">
        <v>11</v>
      </c>
      <c r="M7" s="77" t="s">
        <v>8</v>
      </c>
      <c r="N7" s="16"/>
      <c r="O7" s="16"/>
      <c r="P7" s="16"/>
      <c r="Q7" s="9"/>
      <c r="R7" s="16"/>
      <c r="S7" s="16"/>
      <c r="T7" s="16"/>
      <c r="U7" s="16"/>
      <c r="V7" s="16"/>
      <c r="W7" s="16"/>
      <c r="X7" s="16"/>
      <c r="Y7" s="16"/>
      <c r="AA7" s="49"/>
      <c r="AB7" s="2"/>
    </row>
    <row r="8" spans="2:44" ht="47.5" customHeight="1">
      <c r="E8" s="10"/>
      <c r="F8" s="124"/>
      <c r="G8" s="125"/>
      <c r="H8" s="126"/>
      <c r="I8" s="78" t="s">
        <v>13</v>
      </c>
      <c r="J8" s="79" t="s">
        <v>14</v>
      </c>
      <c r="K8" s="76" t="s">
        <v>15</v>
      </c>
      <c r="L8" s="76" t="s">
        <v>14</v>
      </c>
      <c r="M8" s="77" t="s">
        <v>8</v>
      </c>
      <c r="N8" s="16"/>
      <c r="O8" s="16"/>
      <c r="P8" s="16"/>
      <c r="Q8" s="9"/>
      <c r="R8" s="16"/>
      <c r="S8" s="16"/>
      <c r="T8" s="16"/>
      <c r="U8" s="16"/>
      <c r="V8" s="16"/>
      <c r="W8" s="16"/>
      <c r="X8" s="16"/>
      <c r="Y8" s="16"/>
      <c r="AA8" s="50"/>
      <c r="AB8" s="2"/>
    </row>
    <row r="9" spans="2:44" ht="47.5" customHeight="1">
      <c r="E9" s="10"/>
      <c r="F9" s="124" t="s">
        <v>16</v>
      </c>
      <c r="G9" s="124"/>
      <c r="H9" s="124"/>
      <c r="I9" s="80" t="s">
        <v>17</v>
      </c>
      <c r="J9" s="81"/>
      <c r="K9" s="82"/>
      <c r="L9" s="82"/>
      <c r="M9" s="77" t="s">
        <v>8</v>
      </c>
      <c r="N9" s="16"/>
      <c r="O9" s="16"/>
      <c r="P9" s="16"/>
      <c r="Q9" s="9"/>
      <c r="R9" s="16"/>
      <c r="S9" s="16"/>
      <c r="T9" s="16"/>
      <c r="U9" s="16"/>
      <c r="V9" s="16"/>
      <c r="W9" s="16"/>
      <c r="X9" s="16"/>
      <c r="Y9" s="16"/>
      <c r="AA9" s="47"/>
      <c r="AB9" s="2"/>
    </row>
    <row r="10" spans="2:44" ht="47.5" customHeight="1" thickBot="1">
      <c r="E10" s="10"/>
      <c r="F10" s="120" t="s">
        <v>18</v>
      </c>
      <c r="G10" s="120"/>
      <c r="H10" s="120"/>
      <c r="I10" s="83" t="s">
        <v>19</v>
      </c>
      <c r="J10" s="84">
        <v>0</v>
      </c>
      <c r="K10" s="85">
        <v>0</v>
      </c>
      <c r="L10" s="85">
        <v>0</v>
      </c>
      <c r="M10" s="86" t="s">
        <v>8</v>
      </c>
      <c r="N10" s="48"/>
      <c r="O10" s="16"/>
      <c r="P10" s="16"/>
      <c r="Q10" s="9"/>
      <c r="R10" s="16"/>
      <c r="S10" s="16"/>
      <c r="T10" s="16"/>
      <c r="U10" s="16"/>
      <c r="V10" s="16"/>
      <c r="W10" s="16"/>
      <c r="X10" s="16"/>
      <c r="Y10" s="16"/>
    </row>
    <row r="11" spans="2:44" ht="47.5" customHeight="1" thickBot="1">
      <c r="E11" s="10"/>
      <c r="F11" s="116" t="s">
        <v>20</v>
      </c>
      <c r="G11" s="116"/>
      <c r="H11" s="116"/>
      <c r="I11" s="87" t="s">
        <v>21</v>
      </c>
      <c r="J11" s="88" t="str">
        <f>IF(J6&gt;=1,N42,"-")</f>
        <v>-</v>
      </c>
      <c r="K11" s="88" t="str">
        <f>IF(K6&gt;=1,AC42,"-")</f>
        <v>-</v>
      </c>
      <c r="L11" s="89" t="str">
        <f>IF(L6&gt;=1,AQ42,"-")</f>
        <v>-</v>
      </c>
      <c r="M11" s="90">
        <f>IFERROR(SUM(J11:L11),"")</f>
        <v>0</v>
      </c>
      <c r="N11" s="16"/>
      <c r="O11" s="16"/>
      <c r="P11" s="16"/>
      <c r="Q11" s="9"/>
      <c r="R11" s="16"/>
      <c r="S11" s="16"/>
      <c r="T11" s="16"/>
      <c r="U11" s="16"/>
      <c r="V11" s="16"/>
      <c r="W11" s="16"/>
      <c r="X11" s="16"/>
      <c r="Y11" s="16"/>
    </row>
    <row r="12" spans="2:44">
      <c r="E12" s="8"/>
      <c r="F12" s="7"/>
      <c r="G12" s="7"/>
      <c r="H12" s="7"/>
      <c r="I12" s="7"/>
      <c r="J12" s="6"/>
      <c r="K12" s="7"/>
      <c r="L12" s="7"/>
      <c r="M12" s="7"/>
      <c r="N12" s="6"/>
      <c r="O12" s="6"/>
      <c r="P12" s="6"/>
      <c r="Q12" s="5"/>
      <c r="R12" s="16"/>
      <c r="S12" s="16"/>
      <c r="T12" s="16"/>
      <c r="U12" s="16"/>
      <c r="V12" s="16"/>
      <c r="W12" s="16"/>
      <c r="X12" s="16"/>
      <c r="Y12" s="16"/>
    </row>
    <row r="13" spans="2:44" ht="14.25" customHeight="1">
      <c r="J13" s="52"/>
      <c r="K13" s="52"/>
      <c r="L13" s="52"/>
      <c r="M13" s="52"/>
      <c r="N13" s="52"/>
      <c r="O13" s="52"/>
      <c r="P13" s="52"/>
      <c r="Q13" s="52"/>
      <c r="R13" s="52"/>
      <c r="S13" s="52"/>
      <c r="T13" s="52"/>
      <c r="U13" s="52"/>
      <c r="V13" s="52"/>
      <c r="W13" s="52"/>
      <c r="X13" s="52"/>
      <c r="Y13" s="52"/>
    </row>
    <row r="14" spans="2:44" ht="14.5" hidden="1" customHeight="1">
      <c r="F14" s="2"/>
      <c r="G14" s="2" t="s">
        <v>22</v>
      </c>
      <c r="H14" s="2"/>
      <c r="I14" s="2"/>
    </row>
    <row r="15" spans="2:44" ht="14.5" hidden="1" customHeight="1">
      <c r="F15" s="2"/>
      <c r="G15" s="2"/>
      <c r="H15" s="2"/>
      <c r="I15" s="2"/>
      <c r="J15" s="53"/>
    </row>
    <row r="16" spans="2:44" ht="14.5" hidden="1" customHeight="1">
      <c r="F16" s="2"/>
      <c r="G16" s="3" t="s">
        <v>23</v>
      </c>
      <c r="H16" s="2"/>
      <c r="I16" s="2"/>
      <c r="V16" s="54" t="s">
        <v>3</v>
      </c>
      <c r="Z16" s="2"/>
      <c r="AA16" s="2"/>
      <c r="AB16" s="2"/>
      <c r="AC16" s="2"/>
      <c r="AD16" s="2"/>
      <c r="AE16" s="2"/>
      <c r="AF16" s="2"/>
      <c r="AG16" s="2"/>
      <c r="AH16" s="2"/>
      <c r="AI16" s="2"/>
      <c r="AJ16" s="3" t="s">
        <v>4</v>
      </c>
      <c r="AK16" s="2"/>
      <c r="AL16" s="2"/>
      <c r="AM16" s="2"/>
      <c r="AN16" s="2"/>
      <c r="AO16" s="2"/>
      <c r="AP16" s="2"/>
      <c r="AQ16" s="2"/>
      <c r="AR16" s="2"/>
    </row>
    <row r="17" spans="6:44" ht="14.5" hidden="1" customHeight="1">
      <c r="F17" s="2"/>
      <c r="G17" s="2"/>
      <c r="H17" s="2"/>
      <c r="I17" s="2"/>
      <c r="J17" s="1" t="s">
        <v>24</v>
      </c>
      <c r="K17" s="1" t="s">
        <v>24</v>
      </c>
      <c r="Y17" s="1" t="s">
        <v>24</v>
      </c>
      <c r="Z17" s="2" t="s">
        <v>24</v>
      </c>
      <c r="AA17" s="2"/>
      <c r="AB17" s="2"/>
      <c r="AC17" s="2"/>
      <c r="AD17" s="2"/>
      <c r="AE17" s="2"/>
      <c r="AF17" s="2"/>
      <c r="AG17" s="2"/>
      <c r="AH17" s="2"/>
      <c r="AI17" s="2"/>
      <c r="AJ17" s="2"/>
      <c r="AK17" s="2"/>
      <c r="AL17" s="2"/>
      <c r="AM17" s="2" t="s">
        <v>24</v>
      </c>
      <c r="AN17" s="2" t="s">
        <v>24</v>
      </c>
      <c r="AO17" s="2"/>
      <c r="AP17" s="2"/>
      <c r="AQ17" s="2"/>
      <c r="AR17" s="2"/>
    </row>
    <row r="18" spans="6:44" ht="14.5" hidden="1" customHeight="1">
      <c r="F18" s="2">
        <v>1</v>
      </c>
      <c r="G18" s="2" t="s">
        <v>11</v>
      </c>
      <c r="H18" s="2"/>
      <c r="I18" s="2"/>
      <c r="J18" s="1">
        <f>IF((J$7=G18),F18,"")</f>
        <v>1</v>
      </c>
      <c r="K18" s="1">
        <f t="shared" ref="K18:K23" si="0">IFERROR(SMALL(J$18:J$23,F18),"")</f>
        <v>1</v>
      </c>
      <c r="U18" s="1">
        <v>1</v>
      </c>
      <c r="V18" s="1" t="s">
        <v>11</v>
      </c>
      <c r="Y18" s="1" t="str">
        <f>IF((K$7=V18),U18,"")</f>
        <v/>
      </c>
      <c r="Z18" s="2">
        <f>IFERROR(SMALL(Y$18:Y$23,U18),"")</f>
        <v>4</v>
      </c>
      <c r="AA18" s="2"/>
      <c r="AB18" s="2"/>
      <c r="AC18" s="2"/>
      <c r="AD18" s="2"/>
      <c r="AE18" s="2"/>
      <c r="AF18" s="2"/>
      <c r="AG18" s="2"/>
      <c r="AH18" s="2"/>
      <c r="AI18" s="2">
        <v>1</v>
      </c>
      <c r="AJ18" s="2" t="s">
        <v>11</v>
      </c>
      <c r="AK18" s="2"/>
      <c r="AL18" s="2"/>
      <c r="AM18" s="2">
        <f>IF((L$7=AJ18),AI18,"")</f>
        <v>1</v>
      </c>
      <c r="AN18" s="2">
        <f>IFERROR(SMALL(AM$18:AM$23,AI18),"")</f>
        <v>1</v>
      </c>
      <c r="AO18" s="2"/>
      <c r="AP18" s="2"/>
      <c r="AQ18" s="2"/>
      <c r="AR18" s="2"/>
    </row>
    <row r="19" spans="6:44" ht="14.5" hidden="1" customHeight="1">
      <c r="F19" s="2">
        <v>2</v>
      </c>
      <c r="G19" s="2" t="s">
        <v>14</v>
      </c>
      <c r="H19" s="2"/>
      <c r="I19" s="2"/>
      <c r="J19" s="1" t="str">
        <f>IF((J$7=G19),F19,"")</f>
        <v/>
      </c>
      <c r="K19" s="1" t="str">
        <f t="shared" si="0"/>
        <v/>
      </c>
      <c r="U19" s="1">
        <v>2</v>
      </c>
      <c r="V19" s="1" t="s">
        <v>14</v>
      </c>
      <c r="Y19" s="1" t="str">
        <f>IF((K$7=V19),U19,"")</f>
        <v/>
      </c>
      <c r="Z19" s="2" t="str">
        <f t="shared" ref="Z19:Z22" si="1">IFERROR(SMALL(Y$18:Y$23,U19),"")</f>
        <v/>
      </c>
      <c r="AA19" s="2"/>
      <c r="AB19" s="2"/>
      <c r="AC19" s="2"/>
      <c r="AD19" s="2"/>
      <c r="AE19" s="2"/>
      <c r="AF19" s="2"/>
      <c r="AG19" s="2"/>
      <c r="AH19" s="2"/>
      <c r="AI19" s="2">
        <v>2</v>
      </c>
      <c r="AJ19" s="2" t="s">
        <v>14</v>
      </c>
      <c r="AK19" s="2"/>
      <c r="AL19" s="2"/>
      <c r="AM19" s="2" t="str">
        <f>IF((L$7=AJ19),AI19,"")</f>
        <v/>
      </c>
      <c r="AN19" s="2" t="str">
        <f t="shared" ref="AN19:AN22" si="2">IFERROR(SMALL(AM$18:AM$23,AI19),"")</f>
        <v/>
      </c>
      <c r="AO19" s="2"/>
      <c r="AP19" s="2"/>
      <c r="AQ19" s="2"/>
      <c r="AR19" s="2"/>
    </row>
    <row r="20" spans="6:44" ht="14.5" hidden="1" customHeight="1">
      <c r="F20" s="2">
        <v>3</v>
      </c>
      <c r="G20" s="2" t="s">
        <v>25</v>
      </c>
      <c r="H20" s="2"/>
      <c r="I20" s="2"/>
      <c r="J20" s="1" t="str">
        <f>IF((J$7=G20),F20,"")</f>
        <v/>
      </c>
      <c r="K20" s="1" t="str">
        <f t="shared" si="0"/>
        <v/>
      </c>
      <c r="U20" s="1">
        <v>3</v>
      </c>
      <c r="V20" s="1" t="s">
        <v>25</v>
      </c>
      <c r="Y20" s="1" t="str">
        <f>IF((K$7=V20),U20,"")</f>
        <v/>
      </c>
      <c r="Z20" s="2" t="str">
        <f t="shared" si="1"/>
        <v/>
      </c>
      <c r="AA20" s="2"/>
      <c r="AB20" s="2"/>
      <c r="AC20" s="2"/>
      <c r="AD20" s="2"/>
      <c r="AE20" s="2"/>
      <c r="AF20" s="2"/>
      <c r="AG20" s="2"/>
      <c r="AH20" s="2"/>
      <c r="AI20" s="2">
        <v>3</v>
      </c>
      <c r="AJ20" s="2" t="s">
        <v>25</v>
      </c>
      <c r="AK20" s="2"/>
      <c r="AL20" s="2"/>
      <c r="AM20" s="2" t="str">
        <f>IF((L$7=AJ20),AI20,"")</f>
        <v/>
      </c>
      <c r="AN20" s="2" t="str">
        <f t="shared" si="2"/>
        <v/>
      </c>
      <c r="AO20" s="2"/>
      <c r="AP20" s="2"/>
      <c r="AQ20" s="2"/>
      <c r="AR20" s="2"/>
    </row>
    <row r="21" spans="6:44" ht="14.5" hidden="1" customHeight="1">
      <c r="F21" s="2">
        <v>4</v>
      </c>
      <c r="G21" s="2" t="s">
        <v>12</v>
      </c>
      <c r="H21" s="2"/>
      <c r="I21" s="2"/>
      <c r="J21" s="1" t="str">
        <f t="shared" ref="J21:J23" si="3">IF((J$7=G21),F21,"")</f>
        <v/>
      </c>
      <c r="K21" s="1" t="str">
        <f t="shared" si="0"/>
        <v/>
      </c>
      <c r="U21" s="1">
        <v>4</v>
      </c>
      <c r="V21" s="1" t="s">
        <v>12</v>
      </c>
      <c r="Y21" s="1">
        <f t="shared" ref="Y21:Y22" si="4">IF((K$7=V21),U21,"")</f>
        <v>4</v>
      </c>
      <c r="Z21" s="2" t="str">
        <f t="shared" si="1"/>
        <v/>
      </c>
      <c r="AA21" s="2"/>
      <c r="AB21" s="2"/>
      <c r="AC21" s="2"/>
      <c r="AD21" s="2"/>
      <c r="AE21" s="2"/>
      <c r="AF21" s="2"/>
      <c r="AG21" s="2"/>
      <c r="AH21" s="2"/>
      <c r="AI21" s="2">
        <v>4</v>
      </c>
      <c r="AJ21" s="2" t="s">
        <v>12</v>
      </c>
      <c r="AK21" s="2"/>
      <c r="AL21" s="2"/>
      <c r="AM21" s="2" t="str">
        <f>IF((L$7=AJ21),AI21,"")</f>
        <v/>
      </c>
      <c r="AN21" s="2" t="str">
        <f t="shared" si="2"/>
        <v/>
      </c>
      <c r="AO21" s="2"/>
      <c r="AP21" s="2"/>
      <c r="AQ21" s="2"/>
      <c r="AR21" s="2"/>
    </row>
    <row r="22" spans="6:44" ht="14.5" hidden="1" customHeight="1">
      <c r="F22" s="2">
        <v>5</v>
      </c>
      <c r="G22" s="4" t="s">
        <v>15</v>
      </c>
      <c r="H22" s="2"/>
      <c r="I22" s="2"/>
      <c r="J22" s="1" t="str">
        <f t="shared" si="3"/>
        <v/>
      </c>
      <c r="K22" s="1" t="str">
        <f t="shared" si="0"/>
        <v/>
      </c>
      <c r="U22" s="1">
        <v>5</v>
      </c>
      <c r="V22" s="53" t="s">
        <v>15</v>
      </c>
      <c r="Y22" s="1" t="str">
        <f t="shared" si="4"/>
        <v/>
      </c>
      <c r="Z22" s="2" t="str">
        <f t="shared" si="1"/>
        <v/>
      </c>
      <c r="AA22" s="2"/>
      <c r="AB22" s="2"/>
      <c r="AC22" s="2"/>
      <c r="AD22" s="2"/>
      <c r="AE22" s="2"/>
      <c r="AF22" s="2"/>
      <c r="AG22" s="2"/>
      <c r="AH22" s="2"/>
      <c r="AI22" s="2">
        <v>5</v>
      </c>
      <c r="AJ22" s="4" t="s">
        <v>15</v>
      </c>
      <c r="AK22" s="2"/>
      <c r="AL22" s="2"/>
      <c r="AM22" s="2" t="str">
        <f t="shared" ref="AM22" si="5">IF((L$7=AJ22),AI22,"")</f>
        <v/>
      </c>
      <c r="AN22" s="2" t="str">
        <f t="shared" si="2"/>
        <v/>
      </c>
      <c r="AO22" s="2"/>
      <c r="AP22" s="2"/>
      <c r="AQ22" s="2"/>
      <c r="AR22" s="2"/>
    </row>
    <row r="23" spans="6:44" ht="14.5" hidden="1" customHeight="1">
      <c r="F23" s="2">
        <v>6</v>
      </c>
      <c r="G23" s="2" t="s">
        <v>26</v>
      </c>
      <c r="H23" s="2"/>
      <c r="I23" s="2"/>
      <c r="J23" s="1" t="str">
        <f t="shared" si="3"/>
        <v/>
      </c>
      <c r="K23" s="1" t="str">
        <f t="shared" si="0"/>
        <v/>
      </c>
      <c r="U23" s="1">
        <v>6</v>
      </c>
      <c r="V23" s="1" t="s">
        <v>26</v>
      </c>
      <c r="Y23" s="1" t="str">
        <f>IF((K$7=V23),U23,"")</f>
        <v/>
      </c>
      <c r="Z23" s="2" t="str">
        <f>IFERROR(SMALL(Y$18:Y$23,U23),"")</f>
        <v/>
      </c>
      <c r="AA23" s="2"/>
      <c r="AB23" s="2"/>
      <c r="AC23" s="2"/>
      <c r="AD23" s="2"/>
      <c r="AE23" s="2"/>
      <c r="AF23" s="2"/>
      <c r="AG23" s="2"/>
      <c r="AH23" s="2"/>
      <c r="AI23" s="2">
        <v>6</v>
      </c>
      <c r="AJ23" s="2" t="s">
        <v>26</v>
      </c>
      <c r="AK23" s="2"/>
      <c r="AL23" s="2"/>
      <c r="AM23" s="2" t="str">
        <f>IF((L$7=AJ23),AI23,"")</f>
        <v/>
      </c>
      <c r="AN23" s="2" t="str">
        <f>IFERROR(SMALL(AM$18:AM$23,AI23),"")</f>
        <v/>
      </c>
      <c r="AO23" s="2"/>
      <c r="AP23" s="2"/>
      <c r="AQ23" s="2"/>
      <c r="AR23" s="2"/>
    </row>
    <row r="24" spans="6:44" ht="14.5" hidden="1" customHeight="1">
      <c r="F24" s="2"/>
      <c r="G24" s="2"/>
      <c r="H24" s="2"/>
      <c r="I24" s="2"/>
      <c r="Z24" s="2"/>
      <c r="AA24" s="2"/>
      <c r="AB24" s="2"/>
      <c r="AC24" s="2"/>
      <c r="AD24" s="2"/>
      <c r="AE24" s="2"/>
      <c r="AF24" s="2"/>
      <c r="AG24" s="2"/>
      <c r="AH24" s="2"/>
      <c r="AI24" s="2"/>
      <c r="AJ24" s="44"/>
      <c r="AK24" s="2"/>
      <c r="AM24" s="19"/>
      <c r="AN24" s="2"/>
      <c r="AO24" s="44"/>
      <c r="AP24" s="2"/>
      <c r="AR24" s="19"/>
    </row>
    <row r="25" spans="6:44" ht="14.5" hidden="1" customHeight="1">
      <c r="F25" s="2"/>
      <c r="G25" s="44"/>
      <c r="H25" s="2"/>
      <c r="L25" s="55"/>
      <c r="V25" s="55"/>
      <c r="Z25" s="2"/>
      <c r="AA25" s="44"/>
      <c r="AB25" s="2"/>
      <c r="AD25" s="19"/>
      <c r="AE25" s="2"/>
      <c r="AF25" s="2"/>
      <c r="AG25" s="2"/>
      <c r="AH25" s="2"/>
      <c r="AO25" s="2"/>
      <c r="AP25" s="2"/>
      <c r="AQ25" s="19"/>
      <c r="AR25" s="45"/>
    </row>
    <row r="26" spans="6:44" ht="14.5" hidden="1" customHeight="1">
      <c r="F26" s="2"/>
      <c r="G26" s="2"/>
      <c r="I26" s="2" t="s">
        <v>24</v>
      </c>
      <c r="J26" s="1" t="s">
        <v>24</v>
      </c>
      <c r="O26" s="56"/>
      <c r="X26" s="1" t="s">
        <v>24</v>
      </c>
      <c r="Y26" s="1" t="s">
        <v>24</v>
      </c>
      <c r="Z26" s="18"/>
      <c r="AA26" s="2"/>
      <c r="AB26" s="2"/>
      <c r="AC26" s="19"/>
      <c r="AD26" s="45"/>
      <c r="AE26" s="2"/>
      <c r="AF26" s="2"/>
      <c r="AG26" s="2"/>
      <c r="AH26" s="2"/>
      <c r="AI26" s="2"/>
      <c r="AJ26" s="2"/>
      <c r="AL26" s="2" t="s">
        <v>24</v>
      </c>
      <c r="AM26" s="19" t="s">
        <v>24</v>
      </c>
      <c r="AN26" s="18"/>
      <c r="AO26" s="2"/>
      <c r="AP26" s="18"/>
      <c r="AQ26" s="2"/>
      <c r="AR26" s="2"/>
    </row>
    <row r="27" spans="6:44" ht="14.5" hidden="1" customHeight="1">
      <c r="F27" s="2">
        <v>1</v>
      </c>
      <c r="G27" s="2" t="s">
        <v>11</v>
      </c>
      <c r="I27" s="2" t="str">
        <f>IF((J$8=G27),F27,"")</f>
        <v/>
      </c>
      <c r="J27" s="1">
        <f>IFERROR(SMALL(I$27:I$32,F27),"")</f>
        <v>2</v>
      </c>
      <c r="U27" s="1">
        <v>1</v>
      </c>
      <c r="V27" s="1" t="s">
        <v>11</v>
      </c>
      <c r="X27" s="1" t="str">
        <f t="shared" ref="X27:X32" si="6">IF((K$8=V27),U27,"")</f>
        <v/>
      </c>
      <c r="Y27" s="1">
        <f t="shared" ref="Y27:Y32" si="7">IFERROR(SMALL(X$27:X$32,U27),"")</f>
        <v>5</v>
      </c>
      <c r="Z27" s="2"/>
      <c r="AA27" s="2"/>
      <c r="AB27" s="18"/>
      <c r="AC27" s="2"/>
      <c r="AD27" s="2"/>
      <c r="AE27" s="2"/>
      <c r="AF27" s="2"/>
      <c r="AG27" s="2"/>
      <c r="AH27" s="2"/>
      <c r="AI27" s="2">
        <v>1</v>
      </c>
      <c r="AJ27" s="2" t="s">
        <v>11</v>
      </c>
      <c r="AL27" s="2" t="str">
        <f t="shared" ref="AL27:AL32" si="8">IF((L$8=AJ27),AI27,"")</f>
        <v/>
      </c>
      <c r="AM27" s="2">
        <f>IFERROR(SMALL(AL$27:AL$32,AI27),"")</f>
        <v>2</v>
      </c>
      <c r="AN27" s="18"/>
      <c r="AO27" s="20"/>
      <c r="AP27" s="18"/>
      <c r="AQ27" s="2"/>
      <c r="AR27" s="2"/>
    </row>
    <row r="28" spans="6:44" ht="14.5" hidden="1" customHeight="1">
      <c r="F28" s="2">
        <v>2</v>
      </c>
      <c r="G28" s="2" t="s">
        <v>14</v>
      </c>
      <c r="I28" s="2">
        <f>IF((J$8=G28),F28,"")</f>
        <v>2</v>
      </c>
      <c r="J28" s="1" t="str">
        <f>IFERROR(SMALL(I$27:I$32,F28),"")</f>
        <v/>
      </c>
      <c r="U28" s="1">
        <v>2</v>
      </c>
      <c r="V28" s="1" t="s">
        <v>14</v>
      </c>
      <c r="X28" s="1" t="str">
        <f t="shared" si="6"/>
        <v/>
      </c>
      <c r="Y28" s="1" t="str">
        <f t="shared" si="7"/>
        <v/>
      </c>
      <c r="Z28" s="19"/>
      <c r="AA28" s="20"/>
      <c r="AB28" s="18"/>
      <c r="AC28" s="2"/>
      <c r="AD28" s="2"/>
      <c r="AE28" s="2"/>
      <c r="AF28" s="2"/>
      <c r="AG28" s="2"/>
      <c r="AH28" s="2"/>
      <c r="AI28" s="2">
        <v>2</v>
      </c>
      <c r="AJ28" s="2" t="s">
        <v>14</v>
      </c>
      <c r="AL28" s="2">
        <f t="shared" si="8"/>
        <v>2</v>
      </c>
      <c r="AM28" s="2" t="str">
        <f t="shared" ref="AM28:AM32" si="9">IFERROR(SMALL(AL$27:AL$32,AI28),"")</f>
        <v/>
      </c>
      <c r="AN28" s="18"/>
      <c r="AO28" s="20"/>
      <c r="AP28" s="18"/>
      <c r="AQ28" s="2"/>
      <c r="AR28" s="2"/>
    </row>
    <row r="29" spans="6:44" ht="14.5" hidden="1" customHeight="1">
      <c r="F29" s="2">
        <v>3</v>
      </c>
      <c r="G29" s="2" t="s">
        <v>25</v>
      </c>
      <c r="I29" s="2" t="str">
        <f>IF((J$8=G29),F29,"")</f>
        <v/>
      </c>
      <c r="J29" s="1" t="str">
        <f>IFERROR(SMALL(I$27:I$32,F29),"")</f>
        <v/>
      </c>
      <c r="U29" s="1">
        <v>3</v>
      </c>
      <c r="V29" s="1" t="s">
        <v>25</v>
      </c>
      <c r="X29" s="1" t="str">
        <f t="shared" si="6"/>
        <v/>
      </c>
      <c r="Y29" s="1" t="str">
        <f t="shared" si="7"/>
        <v/>
      </c>
      <c r="Z29" s="19"/>
      <c r="AA29" s="20"/>
      <c r="AB29" s="18"/>
      <c r="AC29" s="2"/>
      <c r="AD29" s="2"/>
      <c r="AE29" s="2"/>
      <c r="AF29" s="2"/>
      <c r="AG29" s="2"/>
      <c r="AH29" s="2"/>
      <c r="AI29" s="2">
        <v>3</v>
      </c>
      <c r="AJ29" s="2" t="s">
        <v>25</v>
      </c>
      <c r="AL29" s="2" t="str">
        <f t="shared" si="8"/>
        <v/>
      </c>
      <c r="AM29" s="2" t="str">
        <f t="shared" si="9"/>
        <v/>
      </c>
      <c r="AN29" s="18"/>
      <c r="AO29" s="20"/>
      <c r="AP29" s="18"/>
      <c r="AQ29" s="2"/>
      <c r="AR29" s="2"/>
    </row>
    <row r="30" spans="6:44" ht="14.5" hidden="1" customHeight="1">
      <c r="F30" s="2">
        <v>4</v>
      </c>
      <c r="G30" s="2" t="s">
        <v>12</v>
      </c>
      <c r="I30" s="2" t="str">
        <f>IF((J$8=G30),F30,"")</f>
        <v/>
      </c>
      <c r="J30" s="1" t="str">
        <f t="shared" ref="J30:J32" si="10">IFERROR(SMALL(I$27:I$32,F30),"")</f>
        <v/>
      </c>
      <c r="U30" s="1">
        <v>4</v>
      </c>
      <c r="V30" s="1" t="s">
        <v>12</v>
      </c>
      <c r="X30" s="1" t="str">
        <f t="shared" si="6"/>
        <v/>
      </c>
      <c r="Y30" s="1" t="str">
        <f t="shared" si="7"/>
        <v/>
      </c>
      <c r="Z30" s="19"/>
      <c r="AA30" s="20"/>
      <c r="AB30" s="18"/>
      <c r="AC30" s="2"/>
      <c r="AD30" s="2"/>
      <c r="AE30" s="2"/>
      <c r="AF30" s="2"/>
      <c r="AG30" s="2"/>
      <c r="AH30" s="2"/>
      <c r="AI30" s="2">
        <v>4</v>
      </c>
      <c r="AJ30" s="2" t="s">
        <v>12</v>
      </c>
      <c r="AL30" s="2" t="str">
        <f t="shared" si="8"/>
        <v/>
      </c>
      <c r="AM30" s="2" t="str">
        <f t="shared" si="9"/>
        <v/>
      </c>
      <c r="AN30" s="18"/>
      <c r="AO30" s="20"/>
      <c r="AP30" s="18"/>
      <c r="AQ30" s="2"/>
      <c r="AR30" s="2"/>
    </row>
    <row r="31" spans="6:44" ht="14.5" hidden="1" customHeight="1">
      <c r="F31" s="2">
        <v>5</v>
      </c>
      <c r="G31" s="2" t="s">
        <v>15</v>
      </c>
      <c r="I31" s="2" t="str">
        <f t="shared" ref="I31:I32" si="11">IF((J$8=G31),F31,"")</f>
        <v/>
      </c>
      <c r="J31" s="1" t="str">
        <f t="shared" si="10"/>
        <v/>
      </c>
      <c r="U31" s="1">
        <v>5</v>
      </c>
      <c r="V31" s="1" t="s">
        <v>15</v>
      </c>
      <c r="X31" s="1">
        <f t="shared" si="6"/>
        <v>5</v>
      </c>
      <c r="Y31" s="1" t="str">
        <f t="shared" si="7"/>
        <v/>
      </c>
      <c r="Z31" s="19"/>
      <c r="AA31" s="20"/>
      <c r="AB31" s="18"/>
      <c r="AC31" s="2"/>
      <c r="AD31" s="2"/>
      <c r="AE31" s="2"/>
      <c r="AF31" s="2"/>
      <c r="AG31" s="2"/>
      <c r="AH31" s="2"/>
      <c r="AI31" s="2">
        <v>5</v>
      </c>
      <c r="AJ31" s="2" t="s">
        <v>15</v>
      </c>
      <c r="AL31" s="2" t="str">
        <f t="shared" si="8"/>
        <v/>
      </c>
      <c r="AM31" s="2" t="str">
        <f t="shared" si="9"/>
        <v/>
      </c>
      <c r="AN31" s="18"/>
      <c r="AO31" s="20"/>
      <c r="AP31" s="18"/>
      <c r="AQ31" s="2"/>
      <c r="AR31" s="2"/>
    </row>
    <row r="32" spans="6:44" ht="14.5" hidden="1" customHeight="1">
      <c r="F32" s="2">
        <v>6</v>
      </c>
      <c r="G32" s="2" t="s">
        <v>26</v>
      </c>
      <c r="I32" s="2" t="str">
        <f t="shared" si="11"/>
        <v/>
      </c>
      <c r="J32" s="1" t="str">
        <f t="shared" si="10"/>
        <v/>
      </c>
      <c r="U32" s="1">
        <v>6</v>
      </c>
      <c r="V32" s="1" t="s">
        <v>26</v>
      </c>
      <c r="X32" s="1" t="str">
        <f t="shared" si="6"/>
        <v/>
      </c>
      <c r="Y32" s="1" t="str">
        <f t="shared" si="7"/>
        <v/>
      </c>
      <c r="Z32" s="19"/>
      <c r="AA32" s="20"/>
      <c r="AB32" s="18"/>
      <c r="AC32" s="2"/>
      <c r="AD32" s="2"/>
      <c r="AE32" s="2"/>
      <c r="AF32" s="2"/>
      <c r="AG32" s="2"/>
      <c r="AH32" s="2"/>
      <c r="AI32" s="2">
        <v>6</v>
      </c>
      <c r="AJ32" s="2" t="s">
        <v>26</v>
      </c>
      <c r="AL32" s="2" t="str">
        <f t="shared" si="8"/>
        <v/>
      </c>
      <c r="AM32" s="2" t="str">
        <f t="shared" si="9"/>
        <v/>
      </c>
      <c r="AN32" s="18"/>
      <c r="AO32" s="20"/>
      <c r="AP32" s="18"/>
      <c r="AQ32" s="2"/>
      <c r="AR32" s="2"/>
    </row>
    <row r="33" spans="6:44" ht="14.5" hidden="1" customHeight="1">
      <c r="F33" s="2"/>
      <c r="G33" s="2"/>
      <c r="I33" s="2"/>
      <c r="Z33" s="19"/>
      <c r="AA33" s="20"/>
      <c r="AB33" s="18"/>
      <c r="AC33" s="2"/>
      <c r="AD33" s="2"/>
      <c r="AE33" s="2"/>
      <c r="AF33" s="2"/>
      <c r="AG33" s="2"/>
      <c r="AH33" s="2"/>
      <c r="AI33" s="2"/>
      <c r="AJ33" s="2"/>
      <c r="AL33" s="2"/>
      <c r="AM33" s="2"/>
      <c r="AN33" s="18"/>
      <c r="AO33" s="20"/>
      <c r="AP33" s="18"/>
      <c r="AQ33" s="2"/>
      <c r="AR33" s="2"/>
    </row>
    <row r="34" spans="6:44" ht="14.5" hidden="1" customHeight="1">
      <c r="F34" s="2"/>
      <c r="G34" s="2"/>
      <c r="I34" s="2"/>
      <c r="Z34" s="19"/>
      <c r="AA34" s="20"/>
      <c r="AB34" s="18"/>
      <c r="AC34" s="2"/>
      <c r="AD34" s="2"/>
      <c r="AE34" s="2"/>
      <c r="AF34" s="2"/>
      <c r="AG34" s="2"/>
      <c r="AH34" s="2"/>
      <c r="AI34" s="2"/>
      <c r="AJ34" s="2"/>
      <c r="AK34" s="2"/>
      <c r="AL34" s="2"/>
      <c r="AM34" s="18"/>
      <c r="AN34" s="19"/>
      <c r="AO34" s="20"/>
      <c r="AP34" s="18"/>
      <c r="AQ34" s="2"/>
      <c r="AR34" s="2"/>
    </row>
    <row r="35" spans="6:44" ht="14.5" hidden="1" customHeight="1">
      <c r="F35" s="2"/>
      <c r="G35" s="2"/>
      <c r="I35" s="2"/>
      <c r="J35" s="1" t="s">
        <v>24</v>
      </c>
      <c r="K35" s="1" t="s">
        <v>24</v>
      </c>
      <c r="Y35" s="1" t="s">
        <v>24</v>
      </c>
      <c r="Z35" s="19" t="s">
        <v>24</v>
      </c>
      <c r="AA35" s="20"/>
      <c r="AB35" s="18"/>
      <c r="AC35" s="2"/>
      <c r="AD35" s="2"/>
      <c r="AE35" s="2"/>
      <c r="AF35" s="2"/>
      <c r="AG35" s="2"/>
      <c r="AH35" s="2"/>
      <c r="AI35" s="2"/>
      <c r="AJ35" s="2"/>
      <c r="AL35" s="2"/>
      <c r="AM35" s="19" t="s">
        <v>24</v>
      </c>
      <c r="AN35" s="19" t="s">
        <v>24</v>
      </c>
      <c r="AO35" s="20"/>
      <c r="AP35" s="18"/>
      <c r="AQ35" s="2"/>
      <c r="AR35" s="2"/>
    </row>
    <row r="36" spans="6:44" ht="14.5" hidden="1" customHeight="1">
      <c r="F36" s="2">
        <v>1</v>
      </c>
      <c r="G36" s="51">
        <v>0</v>
      </c>
      <c r="I36" s="2"/>
      <c r="J36" s="1">
        <f>IF((J$10=G36),F36,"")</f>
        <v>1</v>
      </c>
      <c r="K36" s="1">
        <f>IFERROR(SMALL(J$36:J$37,F36),"")</f>
        <v>1</v>
      </c>
      <c r="L36" s="53"/>
      <c r="U36" s="1">
        <v>1</v>
      </c>
      <c r="V36" s="57">
        <v>0</v>
      </c>
      <c r="Y36" s="1">
        <f>IF((K$10=V36),U36,"")</f>
        <v>1</v>
      </c>
      <c r="Z36" s="19">
        <f>IFERROR(SMALL(Y$36:Y$37,U36),"")</f>
        <v>1</v>
      </c>
      <c r="AA36" s="43"/>
      <c r="AB36" s="18"/>
      <c r="AC36" s="2"/>
      <c r="AD36" s="2"/>
      <c r="AE36" s="2"/>
      <c r="AF36" s="2"/>
      <c r="AG36" s="2"/>
      <c r="AH36" s="2"/>
      <c r="AI36" s="2">
        <v>1</v>
      </c>
      <c r="AJ36" s="51">
        <v>0</v>
      </c>
      <c r="AL36" s="2"/>
      <c r="AM36" s="2">
        <f>IF((L$10=AJ36),AI36,"")</f>
        <v>1</v>
      </c>
      <c r="AN36" s="19">
        <f>IFERROR(SMALL(AM$36:AM$37,AI36),"")</f>
        <v>1</v>
      </c>
      <c r="AO36" s="18"/>
      <c r="AP36" s="18"/>
      <c r="AQ36" s="2"/>
      <c r="AR36" s="2"/>
    </row>
    <row r="37" spans="6:44" ht="14.5" hidden="1" customHeight="1">
      <c r="F37" s="2">
        <v>2</v>
      </c>
      <c r="G37" s="51">
        <v>0.5</v>
      </c>
      <c r="I37" s="2"/>
      <c r="J37" s="1" t="str">
        <f>IF((J$10=G37),F37,"")</f>
        <v/>
      </c>
      <c r="K37" s="1" t="str">
        <f>IFERROR(SMALL(J$36:J$37,F37),"")</f>
        <v/>
      </c>
      <c r="L37" s="53"/>
      <c r="U37" s="1">
        <v>2</v>
      </c>
      <c r="V37" s="57">
        <v>0.5</v>
      </c>
      <c r="Y37" s="1" t="str">
        <f>IF((K$10=V37),U37,"")</f>
        <v/>
      </c>
      <c r="Z37" s="19" t="str">
        <f>IFERROR(SMALL(Y$36:Y$37,U37),"")</f>
        <v/>
      </c>
      <c r="AA37" s="43"/>
      <c r="AB37" s="18"/>
      <c r="AC37" s="2"/>
      <c r="AD37" s="2"/>
      <c r="AE37" s="2"/>
      <c r="AF37" s="2"/>
      <c r="AG37" s="2"/>
      <c r="AH37" s="2"/>
      <c r="AI37" s="2">
        <v>2</v>
      </c>
      <c r="AJ37" s="51">
        <v>0.5</v>
      </c>
      <c r="AL37" s="2"/>
      <c r="AM37" s="2" t="str">
        <f>IF((L$10=AJ37),AI37,"")</f>
        <v/>
      </c>
      <c r="AN37" s="19" t="str">
        <f>IFERROR(SMALL(AM$36:AM$37,AI37),"")</f>
        <v/>
      </c>
      <c r="AO37" s="18"/>
      <c r="AP37" s="18"/>
      <c r="AQ37" s="2"/>
      <c r="AR37" s="2"/>
    </row>
    <row r="38" spans="6:44" ht="14.5" hidden="1" customHeight="1">
      <c r="F38" s="2"/>
      <c r="G38" s="2"/>
      <c r="I38" s="2"/>
      <c r="L38" s="53"/>
      <c r="Z38" s="19"/>
      <c r="AA38" s="43"/>
      <c r="AB38" s="18"/>
      <c r="AC38" s="2"/>
      <c r="AD38" s="2"/>
      <c r="AE38" s="2"/>
      <c r="AF38" s="2"/>
      <c r="AG38" s="2"/>
      <c r="AH38" s="2"/>
      <c r="AI38" s="2"/>
      <c r="AJ38" s="2"/>
      <c r="AK38" s="2"/>
      <c r="AL38" s="2"/>
      <c r="AM38" s="18"/>
      <c r="AN38" s="18"/>
      <c r="AO38" s="18"/>
      <c r="AP38" s="18"/>
      <c r="AQ38" s="2"/>
      <c r="AR38" s="2"/>
    </row>
    <row r="39" spans="6:44" ht="14.5" hidden="1" customHeight="1">
      <c r="F39" s="2"/>
      <c r="G39" s="2"/>
      <c r="H39" s="2"/>
      <c r="I39" s="2"/>
      <c r="Z39" s="18"/>
      <c r="AA39" s="18"/>
      <c r="AB39" s="18"/>
      <c r="AC39" s="2"/>
      <c r="AD39" s="2"/>
      <c r="AE39" s="2"/>
      <c r="AF39" s="2"/>
      <c r="AG39" s="2"/>
      <c r="AH39" s="2"/>
      <c r="AI39" s="2"/>
      <c r="AJ39" s="2"/>
      <c r="AK39" s="2"/>
      <c r="AL39" s="2"/>
      <c r="AM39" s="2"/>
      <c r="AN39" s="2"/>
      <c r="AO39" s="2"/>
      <c r="AP39" s="2"/>
      <c r="AQ39" s="2"/>
      <c r="AR39" s="2"/>
    </row>
    <row r="40" spans="6:44" ht="14.5" hidden="1" customHeight="1">
      <c r="F40" s="2"/>
      <c r="G40" s="2"/>
      <c r="H40" s="2"/>
      <c r="I40" s="2"/>
      <c r="Z40" s="2"/>
      <c r="AA40" s="2"/>
      <c r="AB40" s="2"/>
      <c r="AC40" s="2"/>
      <c r="AD40" s="2"/>
      <c r="AE40" s="2"/>
      <c r="AF40" s="2"/>
      <c r="AG40" s="2"/>
      <c r="AH40" s="2"/>
      <c r="AI40" s="2"/>
      <c r="AJ40" s="2"/>
      <c r="AK40" s="2"/>
      <c r="AL40" s="2"/>
      <c r="AM40" s="2"/>
      <c r="AN40" s="2"/>
      <c r="AO40" s="2"/>
      <c r="AP40" s="2"/>
      <c r="AQ40" s="2"/>
      <c r="AR40" s="2"/>
    </row>
    <row r="41" spans="6:44" ht="14.5" hidden="1" customHeight="1">
      <c r="F41" s="2"/>
      <c r="G41" s="3" t="s">
        <v>27</v>
      </c>
      <c r="H41" s="3"/>
      <c r="I41" s="2"/>
      <c r="K41" s="54" t="s">
        <v>28</v>
      </c>
      <c r="L41" s="1" t="s">
        <v>29</v>
      </c>
      <c r="M41" s="1" t="s">
        <v>30</v>
      </c>
      <c r="N41" s="1" t="s">
        <v>31</v>
      </c>
      <c r="V41" s="54" t="s">
        <v>27</v>
      </c>
      <c r="W41" s="54"/>
      <c r="Z41" s="3" t="s">
        <v>28</v>
      </c>
      <c r="AA41" s="2" t="s">
        <v>29</v>
      </c>
      <c r="AB41" s="2" t="s">
        <v>30</v>
      </c>
      <c r="AC41" s="2" t="s">
        <v>31</v>
      </c>
      <c r="AD41" s="2"/>
      <c r="AE41" s="2"/>
      <c r="AF41" s="2"/>
      <c r="AG41" s="2"/>
      <c r="AH41" s="2"/>
      <c r="AI41" s="2"/>
      <c r="AJ41" s="3" t="s">
        <v>27</v>
      </c>
      <c r="AK41" s="3"/>
      <c r="AL41" s="2"/>
      <c r="AM41" s="2"/>
      <c r="AN41" s="3" t="s">
        <v>28</v>
      </c>
      <c r="AO41" s="2" t="s">
        <v>29</v>
      </c>
      <c r="AP41" s="2" t="s">
        <v>30</v>
      </c>
      <c r="AQ41" s="2" t="s">
        <v>31</v>
      </c>
      <c r="AR41" s="2"/>
    </row>
    <row r="42" spans="6:44" ht="14.5" hidden="1" customHeight="1">
      <c r="F42" s="2">
        <v>1</v>
      </c>
      <c r="G42" s="2" t="s">
        <v>32</v>
      </c>
      <c r="H42" s="2"/>
      <c r="I42" s="2"/>
      <c r="K42" s="58">
        <f>IF(K18=1,685,IF(K18=2,239.75,IF(K18=3,462.375,IF(K18=4,230,IF(K18=5,80.5,IF(K18=6,155.25,""))))))</f>
        <v>685</v>
      </c>
      <c r="L42" s="58">
        <f>J$9*K42/1000000000</f>
        <v>0</v>
      </c>
      <c r="M42" s="1">
        <v>0</v>
      </c>
      <c r="N42" s="50">
        <f>(L42-M43)*J6-N43*J10</f>
        <v>0</v>
      </c>
      <c r="O42" s="1" t="s">
        <v>33</v>
      </c>
      <c r="U42" s="1">
        <v>1</v>
      </c>
      <c r="V42" s="1" t="s">
        <v>32</v>
      </c>
      <c r="Z42" s="46">
        <f>IF(Z18=1,685,IF(Z18=2,239.75,IF(Z18=3,462.375,IF(Z18=4,230,IF(Z18=5,80.5,IF(Z18=6,155.25,""))))))</f>
        <v>230</v>
      </c>
      <c r="AA42" s="46">
        <f>K$9*Z42/1000000000</f>
        <v>0</v>
      </c>
      <c r="AB42" s="2">
        <v>0</v>
      </c>
      <c r="AC42" s="47">
        <f>(AA42-AB43)*K6-AC43*K10</f>
        <v>0</v>
      </c>
      <c r="AD42" s="2" t="s">
        <v>33</v>
      </c>
      <c r="AE42" s="2"/>
      <c r="AF42" s="2"/>
      <c r="AG42" s="2"/>
      <c r="AH42" s="2"/>
      <c r="AI42" s="2">
        <v>1</v>
      </c>
      <c r="AJ42" s="2" t="s">
        <v>32</v>
      </c>
      <c r="AK42" s="2"/>
      <c r="AL42" s="2"/>
      <c r="AM42" s="2"/>
      <c r="AN42" s="46">
        <f>IF(AN18=1,685,IF(AN18=2,239.75,IF(AN18=3,462.375,IF(AN18=4,230,IF(AN18=5,80.5,IF(AN18=6,155.25,""))))))</f>
        <v>685</v>
      </c>
      <c r="AO42" s="46">
        <f>L$9*AN42/1000000000</f>
        <v>0</v>
      </c>
      <c r="AP42" s="2">
        <v>0</v>
      </c>
      <c r="AQ42" s="47">
        <f>(AO42-AP43)*L6-AQ43*L10</f>
        <v>0</v>
      </c>
      <c r="AR42" s="2" t="s">
        <v>33</v>
      </c>
    </row>
    <row r="43" spans="6:44" ht="14.5" hidden="1" customHeight="1">
      <c r="F43" s="2">
        <v>2</v>
      </c>
      <c r="G43" s="2" t="s">
        <v>32</v>
      </c>
      <c r="H43" s="2"/>
      <c r="I43" s="2"/>
      <c r="K43" s="58">
        <f>IF(J27=1,685,IF(J27=2,239.75,IF(J27=3,462.375,IF(J27=4,230,IF(J27=5,80.5,IF(J27=6,155.25,""))))))</f>
        <v>239.75</v>
      </c>
      <c r="L43" s="1">
        <v>0</v>
      </c>
      <c r="M43" s="58">
        <f>J$9*K43/1000000000</f>
        <v>0</v>
      </c>
      <c r="N43" s="50">
        <f>(L42-M43)*J6</f>
        <v>0</v>
      </c>
      <c r="O43" s="1" t="s">
        <v>33</v>
      </c>
      <c r="U43" s="1">
        <v>2</v>
      </c>
      <c r="V43" s="1" t="s">
        <v>32</v>
      </c>
      <c r="Z43" s="46">
        <f>IF(Y27=1,685,IF(Y27=2,239.75,IF(Y27=3,462.375,IF(Y27=4,230,IF(Y27=5,80.5,IF(Y27=6,155.25,""))))))</f>
        <v>80.5</v>
      </c>
      <c r="AA43" s="2">
        <v>0</v>
      </c>
      <c r="AB43" s="46">
        <f>K$9*Z43/1000000000</f>
        <v>0</v>
      </c>
      <c r="AC43" s="47">
        <f>(AA42-AB43)*K6</f>
        <v>0</v>
      </c>
      <c r="AD43" s="2" t="s">
        <v>33</v>
      </c>
      <c r="AE43" s="2"/>
      <c r="AF43" s="2"/>
      <c r="AG43" s="2"/>
      <c r="AH43" s="2"/>
      <c r="AI43" s="2">
        <v>2</v>
      </c>
      <c r="AJ43" s="2" t="s">
        <v>32</v>
      </c>
      <c r="AK43" s="2"/>
      <c r="AL43" s="2"/>
      <c r="AM43" s="2"/>
      <c r="AN43" s="46">
        <f>IF(AM27=1,685,IF(AM27=2,239.75,IF(AM27=3,462.375,IF(AM27=4,230,IF(AM27=5,80.5,IF(AM27=6,155.25,""))))))</f>
        <v>239.75</v>
      </c>
      <c r="AO43" s="2">
        <v>0</v>
      </c>
      <c r="AP43" s="46">
        <f>L$9*AN43/1000000000</f>
        <v>0</v>
      </c>
      <c r="AQ43" s="47">
        <f>(AO42-AP43)*L6</f>
        <v>0</v>
      </c>
      <c r="AR43" s="2" t="s">
        <v>33</v>
      </c>
    </row>
    <row r="44" spans="6:44" ht="14.5" hidden="1" customHeight="1">
      <c r="F44" s="2"/>
      <c r="G44" s="2"/>
      <c r="H44" s="2"/>
      <c r="I44" s="2"/>
      <c r="K44" s="59"/>
      <c r="AE44" s="2"/>
      <c r="AF44" s="2"/>
      <c r="AG44" s="2"/>
      <c r="AH44" s="2"/>
      <c r="AI44" s="2"/>
      <c r="AJ44" s="2"/>
      <c r="AK44" s="2"/>
      <c r="AL44" s="2"/>
      <c r="AM44" s="2"/>
      <c r="AN44" s="2"/>
      <c r="AO44" s="2"/>
      <c r="AP44" s="2"/>
      <c r="AQ44" s="2"/>
      <c r="AR44" s="2"/>
    </row>
    <row r="45" spans="6:44" ht="14.5" hidden="1" customHeight="1">
      <c r="F45" s="2"/>
      <c r="G45" s="2"/>
      <c r="H45" s="2"/>
      <c r="I45" s="2"/>
      <c r="K45" s="59"/>
      <c r="AE45" s="2"/>
      <c r="AF45" s="2"/>
      <c r="AG45" s="2"/>
      <c r="AH45" s="2"/>
      <c r="AI45" s="2"/>
      <c r="AJ45" s="2"/>
      <c r="AK45" s="2"/>
      <c r="AL45" s="2"/>
      <c r="AM45" s="2"/>
      <c r="AN45" s="2"/>
      <c r="AO45" s="2"/>
      <c r="AP45" s="2"/>
      <c r="AQ45" s="2"/>
      <c r="AR45" s="2"/>
    </row>
    <row r="46" spans="6:44" ht="14.5" hidden="1" customHeight="1">
      <c r="F46" s="2"/>
      <c r="G46" s="2"/>
      <c r="H46" s="2"/>
      <c r="I46" s="2"/>
      <c r="AE46" s="2"/>
      <c r="AF46" s="2"/>
      <c r="AG46" s="2"/>
      <c r="AH46" s="2"/>
      <c r="AI46" s="2"/>
      <c r="AJ46" s="2"/>
      <c r="AK46" s="2"/>
      <c r="AL46" s="2"/>
      <c r="AM46" s="2"/>
      <c r="AN46" s="2"/>
      <c r="AO46" s="2"/>
      <c r="AP46" s="2"/>
      <c r="AQ46" s="2"/>
      <c r="AR46" s="2"/>
    </row>
    <row r="47" spans="6:44">
      <c r="V47" s="53"/>
      <c r="W47" s="53"/>
      <c r="AI47" s="2"/>
      <c r="AJ47" s="2"/>
      <c r="AK47" s="2"/>
      <c r="AL47" s="2"/>
      <c r="AM47" s="2"/>
      <c r="AN47" s="2"/>
      <c r="AO47" s="2"/>
    </row>
    <row r="48" spans="6:44">
      <c r="V48" s="53"/>
      <c r="W48" s="53"/>
      <c r="AI48" s="2"/>
      <c r="AJ48" s="2"/>
      <c r="AK48" s="2"/>
      <c r="AL48" s="2"/>
      <c r="AM48" s="2"/>
      <c r="AN48" s="2"/>
      <c r="AO48" s="2"/>
    </row>
    <row r="49" spans="6:24" ht="14.5" customHeight="1">
      <c r="F49" s="114" t="s">
        <v>34</v>
      </c>
      <c r="G49" s="114"/>
      <c r="H49" s="114"/>
      <c r="I49" s="114"/>
      <c r="J49" s="114"/>
      <c r="K49" s="114"/>
      <c r="L49" s="114"/>
      <c r="M49" s="114"/>
      <c r="X49" s="66" t="s">
        <v>35</v>
      </c>
    </row>
    <row r="50" spans="6:24">
      <c r="F50" s="114"/>
      <c r="G50" s="114"/>
      <c r="H50" s="114"/>
      <c r="I50" s="114"/>
      <c r="J50" s="114"/>
      <c r="K50" s="114"/>
      <c r="L50" s="114"/>
      <c r="M50" s="114"/>
      <c r="X50" s="66" t="s">
        <v>36</v>
      </c>
    </row>
    <row r="51" spans="6:24" ht="14.5" customHeight="1">
      <c r="F51" s="60"/>
      <c r="G51" s="60"/>
      <c r="H51" s="60"/>
      <c r="I51" s="60"/>
      <c r="J51" s="60"/>
      <c r="K51" s="60"/>
      <c r="L51" s="60"/>
      <c r="M51" s="60"/>
      <c r="X51" s="66" t="s">
        <v>37</v>
      </c>
    </row>
    <row r="52" spans="6:24" ht="14.5" customHeight="1" thickBot="1">
      <c r="F52" s="91" t="s">
        <v>52</v>
      </c>
      <c r="G52" s="92"/>
      <c r="H52" s="92"/>
      <c r="I52" s="92"/>
      <c r="J52" s="92"/>
      <c r="K52" s="60"/>
      <c r="L52" s="60"/>
      <c r="M52" s="60"/>
      <c r="X52" s="66" t="s">
        <v>38</v>
      </c>
    </row>
    <row r="53" spans="6:24" ht="15" thickBot="1">
      <c r="F53" s="93" t="s">
        <v>39</v>
      </c>
      <c r="G53" s="94"/>
      <c r="H53" s="94"/>
      <c r="I53" s="95"/>
      <c r="J53" s="96" t="s">
        <v>40</v>
      </c>
    </row>
    <row r="54" spans="6:24" ht="14.15" customHeight="1" thickTop="1">
      <c r="F54" s="97" t="s">
        <v>41</v>
      </c>
      <c r="G54" s="98"/>
      <c r="H54" s="98"/>
      <c r="I54" s="99"/>
      <c r="J54" s="100">
        <v>8154412</v>
      </c>
    </row>
    <row r="55" spans="6:24" ht="14.15" customHeight="1">
      <c r="F55" s="101" t="s">
        <v>42</v>
      </c>
      <c r="G55" s="102"/>
      <c r="H55" s="102"/>
      <c r="I55" s="103"/>
      <c r="J55" s="104">
        <v>17658477</v>
      </c>
    </row>
    <row r="56" spans="6:24" ht="15" thickBot="1">
      <c r="F56" s="105" t="s">
        <v>43</v>
      </c>
      <c r="G56" s="106"/>
      <c r="H56" s="106"/>
      <c r="I56" s="107"/>
      <c r="J56" s="108">
        <v>9003924</v>
      </c>
    </row>
  </sheetData>
  <sheetProtection algorithmName="SHA-512" hashValue="PVFDKapx3l2VZy/WRM7Eq1MlzPUZeBRNG9ZjxOa6XoWIGn0/lCuNKx+rIQrNtKyNt8UML1WbzrRsiXZwfASi0g==" saltValue="KTsG3m1jv7CChd410maihQ==" spinCount="100000" sheet="1" objects="1" scenarios="1"/>
  <protectedRanges>
    <protectedRange sqref="J6:L10" name="Range1"/>
  </protectedRanges>
  <mergeCells count="8">
    <mergeCell ref="F49:M50"/>
    <mergeCell ref="F3:M4"/>
    <mergeCell ref="F11:H11"/>
    <mergeCell ref="F6:H6"/>
    <mergeCell ref="F10:H10"/>
    <mergeCell ref="F7:H8"/>
    <mergeCell ref="F9:H9"/>
    <mergeCell ref="F5:I5"/>
  </mergeCells>
  <conditionalFormatting sqref="J11">
    <cfRule type="cellIs" dxfId="2" priority="3" operator="lessThanOrEqual">
      <formula>-0.01*$J$6</formula>
    </cfRule>
  </conditionalFormatting>
  <conditionalFormatting sqref="K11">
    <cfRule type="cellIs" dxfId="1" priority="2" operator="lessThanOrEqual">
      <formula>-0.01*$K$6</formula>
    </cfRule>
  </conditionalFormatting>
  <conditionalFormatting sqref="L11">
    <cfRule type="cellIs" dxfId="0" priority="1" operator="lessThanOrEqual">
      <formula>-0.01*$L$6</formula>
    </cfRule>
  </conditionalFormatting>
  <dataValidations count="11">
    <dataValidation type="decimal" operator="greaterThanOrEqual" allowBlank="1" showInputMessage="1" showErrorMessage="1" errorTitle="Negalima reikšmė" error="TI taikymo laikotarpio reikšmė gali būti tik teigiamas skaičius." sqref="J6:L6" xr:uid="{31999DE9-0824-4DD9-98A2-58433E2E3CBF}">
      <formula1>1</formula1>
    </dataValidation>
    <dataValidation type="whole" operator="greaterThanOrEqual" allowBlank="1" showInputMessage="1" showErrorMessage="1" errorTitle="Negalima reikšmė" error="Dažų kiekio reikšmė gali būti tik teigiamas sveikas skaičius." sqref="J9:L9" xr:uid="{5ABC9BD6-2899-41A4-A703-F9BF9126BD4F}">
      <formula1>1</formula1>
    </dataValidation>
    <dataValidation type="list" allowBlank="1" showInputMessage="1" showErrorMessage="1" sqref="L7" xr:uid="{4DC2737A-594A-4759-BC7F-4FF7C09E9842}">
      <formula1>$AJ$18:$AJ$23</formula1>
    </dataValidation>
    <dataValidation type="list" allowBlank="1" showInputMessage="1" showErrorMessage="1" sqref="K7" xr:uid="{5605FE7F-3E19-4314-A79A-727C07E05153}">
      <formula1>$V$18:$V$23</formula1>
    </dataValidation>
    <dataValidation type="list" allowBlank="1" showInputMessage="1" showErrorMessage="1" sqref="J7" xr:uid="{C2870F00-14FC-4F55-AA7D-3B270D001488}">
      <formula1>$G$18:$G$23</formula1>
    </dataValidation>
    <dataValidation type="list" allowBlank="1" showInputMessage="1" showErrorMessage="1" sqref="J8" xr:uid="{518009A1-6BB0-4467-B23C-7BFAE59D7ABB}">
      <formula1>$G$27:$G$32</formula1>
    </dataValidation>
    <dataValidation type="list" allowBlank="1" showInputMessage="1" showErrorMessage="1" sqref="K8" xr:uid="{08051272-D721-4860-A432-793D7B73BACA}">
      <formula1>$V$27:$V$32</formula1>
    </dataValidation>
    <dataValidation type="list" allowBlank="1" showInputMessage="1" showErrorMessage="1" sqref="L8" xr:uid="{DF7F050E-CFF3-40A3-8C89-91A031E229F4}">
      <formula1>$AJ$27:$AJ$32</formula1>
    </dataValidation>
    <dataValidation type="list" allowBlank="1" showInputMessage="1" showErrorMessage="1" sqref="J10" xr:uid="{0EDA03D3-4AF9-4E32-8E2D-F7433F6B0661}">
      <formula1>$G$36:$G$37</formula1>
    </dataValidation>
    <dataValidation type="list" allowBlank="1" showInputMessage="1" showErrorMessage="1" sqref="K10" xr:uid="{C07CEDBB-509D-472F-B563-3FD87C181412}">
      <formula1>$V$36:$V$37</formula1>
    </dataValidation>
    <dataValidation type="list" allowBlank="1" showInputMessage="1" showErrorMessage="1" sqref="L10" xr:uid="{114B86D0-240F-4C9E-B108-80B7CBA517ED}">
      <formula1>$AJ$36:$AJ$37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CA39-BB92-47C4-8F70-FB39AC130575}">
  <dimension ref="E2:I11"/>
  <sheetViews>
    <sheetView zoomScaleNormal="100" workbookViewId="0">
      <selection activeCell="P28" sqref="P28"/>
    </sheetView>
  </sheetViews>
  <sheetFormatPr defaultColWidth="9.1796875" defaultRowHeight="14.5"/>
  <cols>
    <col min="1" max="4" width="9.1796875" style="1"/>
    <col min="5" max="5" width="2.54296875" style="1" customWidth="1"/>
    <col min="6" max="6" width="17.26953125" style="1" customWidth="1"/>
    <col min="7" max="7" width="39" style="1" customWidth="1"/>
    <col min="8" max="8" width="30.453125" style="1" bestFit="1" customWidth="1"/>
    <col min="9" max="9" width="2.54296875" style="1" customWidth="1"/>
    <col min="10" max="16384" width="9.1796875" style="1"/>
  </cols>
  <sheetData>
    <row r="2" spans="5:9">
      <c r="E2" s="15"/>
      <c r="F2" s="14"/>
      <c r="G2" s="14"/>
      <c r="H2" s="14"/>
      <c r="I2" s="13"/>
    </row>
    <row r="3" spans="5:9">
      <c r="E3" s="10"/>
      <c r="F3" s="130"/>
      <c r="G3" s="130"/>
      <c r="H3" s="131"/>
      <c r="I3" s="22"/>
    </row>
    <row r="4" spans="5:9">
      <c r="E4" s="10"/>
      <c r="F4" s="132"/>
      <c r="G4" s="132"/>
      <c r="H4" s="133"/>
      <c r="I4" s="22"/>
    </row>
    <row r="5" spans="5:9">
      <c r="E5" s="10"/>
      <c r="F5" s="110" t="s">
        <v>44</v>
      </c>
      <c r="G5" s="110" t="s">
        <v>45</v>
      </c>
      <c r="H5" s="110" t="s">
        <v>46</v>
      </c>
      <c r="I5" s="9"/>
    </row>
    <row r="6" spans="5:9" ht="15" customHeight="1">
      <c r="E6" s="10"/>
      <c r="F6" s="61" t="s">
        <v>47</v>
      </c>
      <c r="G6" s="109" t="s">
        <v>48</v>
      </c>
      <c r="H6" s="61" t="s">
        <v>49</v>
      </c>
      <c r="I6" s="9"/>
    </row>
    <row r="7" spans="5:9">
      <c r="E7" s="10"/>
      <c r="F7" s="63" t="s">
        <v>51</v>
      </c>
      <c r="G7" s="111" t="s">
        <v>48</v>
      </c>
      <c r="H7" s="62" t="s">
        <v>53</v>
      </c>
      <c r="I7" s="9"/>
    </row>
    <row r="8" spans="5:9">
      <c r="E8" s="10"/>
      <c r="F8" s="64"/>
      <c r="G8" s="65"/>
      <c r="H8" s="65"/>
      <c r="I8" s="9"/>
    </row>
    <row r="9" spans="5:9">
      <c r="E9" s="8"/>
      <c r="F9" s="6"/>
      <c r="G9" s="6"/>
      <c r="H9" s="6"/>
      <c r="I9" s="5"/>
    </row>
    <row r="11" spans="5:9">
      <c r="F11" s="66" t="s">
        <v>50</v>
      </c>
    </row>
  </sheetData>
  <sheetProtection algorithmName="SHA-512" hashValue="11azNqoL7pAXLIpNR4rVhmxpeGTodvIvB1t41StPJa5DCBf1Y4mdn/2zpy7L5fWpbDmRPKZdDa2Dmthlcdxq6w==" saltValue="1jFeVENKj1OqX7kwPW5VUg==" spinCount="100000" sheet="1" objects="1" scenarios="1"/>
  <mergeCells count="1">
    <mergeCell ref="F3:H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B5D35E21D0B428D793AA6710A2F6D" ma:contentTypeVersion="13" ma:contentTypeDescription="Kurkite naują dokumentą." ma:contentTypeScope="" ma:versionID="037f591fa3e6fd7db150906fb18ad237">
  <xsd:schema xmlns:xsd="http://www.w3.org/2001/XMLSchema" xmlns:xs="http://www.w3.org/2001/XMLSchema" xmlns:p="http://schemas.microsoft.com/office/2006/metadata/properties" xmlns:ns2="10e4ba4f-5857-40f8-9c97-8e4a89091d60" xmlns:ns3="e76399d7-00f3-45ce-9e6b-d5f8fc0c91a5" targetNamespace="http://schemas.microsoft.com/office/2006/metadata/properties" ma:root="true" ma:fieldsID="9b5eb3272318246d52878e8a3847b068" ns2:_="" ns3:_="">
    <xsd:import namespace="10e4ba4f-5857-40f8-9c97-8e4a89091d60"/>
    <xsd:import namespace="e76399d7-00f3-45ce-9e6b-d5f8fc0c91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4ba4f-5857-40f8-9c97-8e4a89091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9" nillable="true" ma:displayName="Atsijungimo būsena" ma:internalName="Atsijungimo_x0020_b_x016b_sena">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6399d7-00f3-45ce-9e6b-d5f8fc0c91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9d473b-569d-4e6b-bba3-c08597506421}" ma:internalName="TaxCatchAll" ma:showField="CatchAllData" ma:web="e76399d7-00f3-45ce-9e6b-d5f8fc0c91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76399d7-00f3-45ce-9e6b-d5f8fc0c91a5" xsi:nil="true"/>
    <lcf76f155ced4ddcb4097134ff3c332f xmlns="10e4ba4f-5857-40f8-9c97-8e4a89091d60">
      <Terms xmlns="http://schemas.microsoft.com/office/infopath/2007/PartnerControls"/>
    </lcf76f155ced4ddcb4097134ff3c332f>
    <_Flow_SignoffStatus xmlns="10e4ba4f-5857-40f8-9c97-8e4a89091d60" xsi:nil="true"/>
  </documentManagement>
</p:properties>
</file>

<file path=customXml/itemProps1.xml><?xml version="1.0" encoding="utf-8"?>
<ds:datastoreItem xmlns:ds="http://schemas.openxmlformats.org/officeDocument/2006/customXml" ds:itemID="{35DCA321-F565-4611-9798-CAEA81C03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4ba4f-5857-40f8-9c97-8e4a89091d60"/>
    <ds:schemaRef ds:uri="e76399d7-00f3-45ce-9e6b-d5f8fc0c9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D76334-C788-4839-AE0D-DD7AB1D9FC7E}">
  <ds:schemaRefs>
    <ds:schemaRef ds:uri="http://schemas.microsoft.com/sharepoint/v3/contenttype/forms"/>
  </ds:schemaRefs>
</ds:datastoreItem>
</file>

<file path=customXml/itemProps3.xml><?xml version="1.0" encoding="utf-8"?>
<ds:datastoreItem xmlns:ds="http://schemas.openxmlformats.org/officeDocument/2006/customXml" ds:itemID="{7548FC7F-CEB1-489E-879F-3082855D308D}">
  <ds:schemaRefs>
    <ds:schemaRef ds:uri="http://schemas.microsoft.com/office/2006/metadata/properties"/>
    <ds:schemaRef ds:uri="http://schemas.microsoft.com/office/infopath/2007/PartnerControls"/>
    <ds:schemaRef ds:uri="e76399d7-00f3-45ce-9e6b-d5f8fc0c91a5"/>
    <ds:schemaRef ds:uri="10e4ba4f-5857-40f8-9c97-8e4a89091d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Pradžia</vt:lpstr>
      <vt:lpstr>Naudojimo instrukcija</vt:lpstr>
      <vt:lpstr>Skaičiuoklė</vt:lpstr>
      <vt:lpstr>Atnaujinimas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2023-11-07T12:58:00Z</dcterms:created>
  <dcterms:modified xsi:type="dcterms:W3CDTF">2025-04-30T08:37:02Z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0x010100C67B5D35E21D0B428D793AA6710A2F6D</vt:lpwstr>
  </property>
  <property fmtid="{D5CDD505-2E9C-101B-9397-08002B2CF9AE}" pid="3" name="MediaServiceImageTags">
    <vt:lpwstr/>
  </property>
</Properties>
</file>