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omas Virbickas\Documents\MY DOC 1\Projektai\MONITORINGAS\2025\Ataskaita_2025\"/>
    </mc:Choice>
  </mc:AlternateContent>
  <xr:revisionPtr revIDLastSave="0" documentId="13_ncr:1_{BA6290B2-17D8-4FC2-860C-4E954CD4973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UHMI_rodikliai" sheetId="6" r:id="rId1"/>
    <sheet name="EHMI_rodikliai" sheetId="7" r:id="rId2"/>
  </sheets>
  <definedNames>
    <definedName name="_xlnm._FilterDatabase" localSheetId="1" hidden="1">EHMI_rodikliai!$A$1:$V$87</definedName>
    <definedName name="_xlnm._FilterDatabase" localSheetId="0" hidden="1">UHMI_rodikliai!$A$2:$AT$97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2" i="7" l="1"/>
  <c r="S83" i="7"/>
  <c r="S84" i="7"/>
  <c r="S85" i="7"/>
  <c r="S86" i="7"/>
  <c r="S87" i="7"/>
  <c r="S19" i="7"/>
  <c r="S9" i="7"/>
  <c r="S18" i="7"/>
  <c r="S35" i="7"/>
  <c r="S8" i="7"/>
  <c r="S20" i="7"/>
  <c r="S7" i="7"/>
  <c r="S12" i="7"/>
  <c r="S74" i="7"/>
  <c r="S72" i="7"/>
  <c r="S70" i="7"/>
  <c r="S69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0" i="7"/>
  <c r="S49" i="7"/>
  <c r="S4" i="7"/>
  <c r="S3" i="7"/>
  <c r="S2" i="7"/>
  <c r="S48" i="7"/>
  <c r="S79" i="7"/>
  <c r="S46" i="7"/>
  <c r="S43" i="7"/>
  <c r="S77" i="7"/>
  <c r="S76" i="7"/>
  <c r="S67" i="7"/>
  <c r="S47" i="7"/>
  <c r="S52" i="7"/>
  <c r="S29" i="7"/>
  <c r="S38" i="7"/>
  <c r="S71" i="7"/>
  <c r="S31" i="7"/>
  <c r="S44" i="7"/>
  <c r="S37" i="7"/>
  <c r="S41" i="7"/>
  <c r="S30" i="7"/>
  <c r="S34" i="7"/>
  <c r="S32" i="7"/>
  <c r="S81" i="7"/>
  <c r="S23" i="7"/>
  <c r="S22" i="7"/>
  <c r="S39" i="7"/>
  <c r="S25" i="7"/>
  <c r="S40" i="7"/>
  <c r="S78" i="7"/>
  <c r="S28" i="7"/>
  <c r="S36" i="7"/>
  <c r="S45" i="7"/>
  <c r="S27" i="7"/>
  <c r="S15" i="7"/>
  <c r="S24" i="7"/>
  <c r="S21" i="7"/>
  <c r="S26" i="7"/>
  <c r="S33" i="7"/>
  <c r="S10" i="7"/>
  <c r="S73" i="7"/>
  <c r="S66" i="7"/>
  <c r="S42" i="7"/>
  <c r="S5" i="7"/>
  <c r="S11" i="7"/>
  <c r="S14" i="7"/>
  <c r="S75" i="7"/>
  <c r="S68" i="7"/>
  <c r="S51" i="7"/>
  <c r="S80" i="7"/>
  <c r="S13" i="7"/>
  <c r="S16" i="7"/>
  <c r="S17" i="7"/>
  <c r="S6" i="7"/>
  <c r="AH4" i="6"/>
  <c r="AH5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H97" i="6"/>
  <c r="AH3" i="6"/>
  <c r="AG93" i="6" l="1"/>
  <c r="AG97" i="6" l="1"/>
  <c r="AG96" i="6"/>
  <c r="AG95" i="6"/>
  <c r="AG94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G4" i="6"/>
  <c r="A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TV</author>
  </authors>
  <commentList>
    <comment ref="W58" authorId="0" shapeId="0" xr:uid="{4F04C2B1-CC8B-463A-BD2A-D03E0DF515FB}">
      <text>
        <r>
          <rPr>
            <b/>
            <sz val="9"/>
            <color indexed="81"/>
            <rFont val="Tahoma"/>
            <family val="2"/>
          </rPr>
          <t>TV:</t>
        </r>
        <r>
          <rPr>
            <sz val="9"/>
            <color indexed="81"/>
            <rFont val="Tahoma"/>
            <family val="2"/>
          </rPr>
          <t xml:space="preserve">
Klampus smėlis</t>
        </r>
      </text>
    </comment>
  </commentList>
</comments>
</file>

<file path=xl/sharedStrings.xml><?xml version="1.0" encoding="utf-8"?>
<sst xmlns="http://schemas.openxmlformats.org/spreadsheetml/2006/main" count="2240" uniqueCount="898">
  <si>
    <t>LTR738</t>
  </si>
  <si>
    <t>Nova ties Karčrūde</t>
  </si>
  <si>
    <t>Nat</t>
  </si>
  <si>
    <t>LPVT</t>
  </si>
  <si>
    <t>X</t>
  </si>
  <si>
    <t>Y</t>
  </si>
  <si>
    <t>Upės vagos pobūdis</t>
  </si>
  <si>
    <t>Grunto sudėtis</t>
  </si>
  <si>
    <t>nėra</t>
  </si>
  <si>
    <t>natūrali</t>
  </si>
  <si>
    <t>reguliuota</t>
  </si>
  <si>
    <t>miškas 100%</t>
  </si>
  <si>
    <t>Data</t>
  </si>
  <si>
    <t>Vaga</t>
  </si>
  <si>
    <t>kliūtis pastaba</t>
  </si>
  <si>
    <t>Akmenys</t>
  </si>
  <si>
    <t>Gargždas</t>
  </si>
  <si>
    <t>Žvirgždas</t>
  </si>
  <si>
    <t>Smėlis</t>
  </si>
  <si>
    <t>Molis</t>
  </si>
  <si>
    <t>Dumblas</t>
  </si>
  <si>
    <t>Durpė/Organika</t>
  </si>
  <si>
    <t>Pakrantės vingiuotumas</t>
  </si>
  <si>
    <t>Gylio kaita</t>
  </si>
  <si>
    <t>Atabradai</t>
  </si>
  <si>
    <t>2025.09.17</t>
  </si>
  <si>
    <t>s, d, z</t>
  </si>
  <si>
    <t>beveik nėra</t>
  </si>
  <si>
    <t>LTR1011</t>
  </si>
  <si>
    <t>Kamatis netoli žiočių</t>
  </si>
  <si>
    <t>2-5</t>
  </si>
  <si>
    <t>2025.09.01</t>
  </si>
  <si>
    <t>m, d</t>
  </si>
  <si>
    <t>LTR106</t>
  </si>
  <si>
    <t>Laukesa žemiau Zarasų</t>
  </si>
  <si>
    <t>2025.10.04</t>
  </si>
  <si>
    <t>z, g, ak, s, d</t>
  </si>
  <si>
    <t>protaka tarp ežerų, gali būti netipiška</t>
  </si>
  <si>
    <t>LTR13</t>
  </si>
  <si>
    <t>Nemunas aukščiau Rusnės, aukščiau Leitės</t>
  </si>
  <si>
    <t>2025.08.29</t>
  </si>
  <si>
    <t>siaura medžių juosta 39%</t>
  </si>
  <si>
    <t>s, z, d</t>
  </si>
  <si>
    <t>atkarpoje pakrantės be bunų</t>
  </si>
  <si>
    <t>LTR1482</t>
  </si>
  <si>
    <t>Šalčia ties keliu Nr. 126</t>
  </si>
  <si>
    <t>d, s, ak</t>
  </si>
  <si>
    <t>LTR1516</t>
  </si>
  <si>
    <t>Pienia ties Pusbačkiais</t>
  </si>
  <si>
    <t>d, m</t>
  </si>
  <si>
    <t>nėra; vingiuoja nendrynai, o ne krantas</t>
  </si>
  <si>
    <t>beviltiškas kanalas, nėra srovės, niekada neatsikurs, dumblo ~30 cm</t>
  </si>
  <si>
    <t>LTR1529</t>
  </si>
  <si>
    <t>Penta žemiau Kaupiškių</t>
  </si>
  <si>
    <t>2025.09.09</t>
  </si>
  <si>
    <t>ak,g, s, d</t>
  </si>
  <si>
    <t>LTR1552</t>
  </si>
  <si>
    <t>Vijolė ties Medelyno tiltu</t>
  </si>
  <si>
    <t>s, g, ak</t>
  </si>
  <si>
    <t>pakrantės vingiai &gt;25% vagos pločio apie 30 % atkarpos, bet pati vaga tiesi</t>
  </si>
  <si>
    <t>yra kas 15-25 m, bet maža amplitudė</t>
  </si>
  <si>
    <t>nedideli jau yra, kelios salelės, ~15 proc. pakrantės</t>
  </si>
  <si>
    <t>LTR1554</t>
  </si>
  <si>
    <t>Ežerėlė ties Kreivakiškiais</t>
  </si>
  <si>
    <t>g, z, s</t>
  </si>
  <si>
    <t>LTR1556</t>
  </si>
  <si>
    <t>Mituva ties Gindviliais</t>
  </si>
  <si>
    <t>2025.09.02</t>
  </si>
  <si>
    <t>z, s, ak</t>
  </si>
  <si>
    <t>LTR1609</t>
  </si>
  <si>
    <t>Mara ties Lenkijos pasieniu</t>
  </si>
  <si>
    <t>2025.09.08</t>
  </si>
  <si>
    <t>s, z</t>
  </si>
  <si>
    <t>LTR1632</t>
  </si>
  <si>
    <t>Alna aukščiau Kučiūnų</t>
  </si>
  <si>
    <t>s, d</t>
  </si>
  <si>
    <t>vietomis suvingiuoja, bet &lt;25 % vagos pločio</t>
  </si>
  <si>
    <t>LTR1700</t>
  </si>
  <si>
    <t>Strauja ties Mantvilais</t>
  </si>
  <si>
    <t>2025.09.03</t>
  </si>
  <si>
    <t>d, s, z</t>
  </si>
  <si>
    <t>tik vienas &gt;25% vingis per visą atkarpą</t>
  </si>
  <si>
    <t>Tik vienas paseklėjimas</t>
  </si>
  <si>
    <t>LTR1701</t>
  </si>
  <si>
    <t>Obeltis ties Verknės g.</t>
  </si>
  <si>
    <t>sm, g, zv</t>
  </si>
  <si>
    <t>LTR1702</t>
  </si>
  <si>
    <t>Šventupė ties Linksmakalnio tiltu</t>
  </si>
  <si>
    <t>2025.09.10</t>
  </si>
  <si>
    <t>g, s, ak</t>
  </si>
  <si>
    <t>pakrantės vingiuoja kaip natūralios, yra pakerės, mažos salos</t>
  </si>
  <si>
    <t>kinta visame ilgyje</t>
  </si>
  <si>
    <t>yra ~40% atkarpos</t>
  </si>
  <si>
    <t>LTR1703</t>
  </si>
  <si>
    <t>Vilka ties Viktupe</t>
  </si>
  <si>
    <t>2025.08.28</t>
  </si>
  <si>
    <t>s, d, m, z</t>
  </si>
  <si>
    <t>Visa vaga vingiuoja kas 20 m ~70% atkarpos</t>
  </si>
  <si>
    <t>kinta kartu su vingiais ir pasiaurėjimais</t>
  </si>
  <si>
    <t>nedideli yra ties vingiais</t>
  </si>
  <si>
    <t>LTR1704</t>
  </si>
  <si>
    <t>Kamona ties Kažemėkais</t>
  </si>
  <si>
    <t>g, z, s, m, d</t>
  </si>
  <si>
    <t>vingiuoja &gt;25% apie 60% atkarpos</t>
  </si>
  <si>
    <t xml:space="preserve">kinta apie 60% atkarpos </t>
  </si>
  <si>
    <t>yra žemutinėje dalyje (60%)</t>
  </si>
  <si>
    <t>LTR1705</t>
  </si>
  <si>
    <t>Spengla ties Vaitakarčmiu</t>
  </si>
  <si>
    <t>miškas 60% bendro krantų ilgio</t>
  </si>
  <si>
    <t>s, d, dp</t>
  </si>
  <si>
    <t>vingiuoja &gt;25% kas ~20 m, vingiai formuojasi ties medžių šaknimis pakrantėje</t>
  </si>
  <si>
    <t>beveik nėra (~ 5% atkarpos)</t>
  </si>
  <si>
    <t>beveik nėra, krantai statoki</t>
  </si>
  <si>
    <t>LTR1706</t>
  </si>
  <si>
    <t>Dūkšta žemiau Kiemelių tv.</t>
  </si>
  <si>
    <t>s, z, ak</t>
  </si>
  <si>
    <t>monitoringo vietoje vingiuoja stipriai, vietomis - visa vaga, kiek toliau nuo monit. vietos krantų &gt;25% vingiai apima apie 40% atkarpos</t>
  </si>
  <si>
    <t>yra kas 10 m, yra salų, sraunumų, duobių</t>
  </si>
  <si>
    <t>LTR1707</t>
  </si>
  <si>
    <t>Žuvintė žemiau Sugedos</t>
  </si>
  <si>
    <t>miškas 80%</t>
  </si>
  <si>
    <t>LTR1708</t>
  </si>
  <si>
    <t>Dubysa žemiau Deglės žiočių</t>
  </si>
  <si>
    <t>2025.08.12</t>
  </si>
  <si>
    <t>pakrantė vingiuoja &gt;25% visu ilgiu, vietomis - visa vaga</t>
  </si>
  <si>
    <t>yra, kinta &gt;50% atkarpos</t>
  </si>
  <si>
    <t>nedideli yra</t>
  </si>
  <si>
    <t>gana stipriai natūralizuojasi, yra gylio kaita, vingiuoja pakrantė, labai padeda medžiai</t>
  </si>
  <si>
    <t>LTR1709</t>
  </si>
  <si>
    <t>Pilvė ties Vabalkšne</t>
  </si>
  <si>
    <t>tarp Pilvės-Vabalkšnės tv. ir žuv ūk. slenksčių (bent 2)</t>
  </si>
  <si>
    <t>g, d, s, m</t>
  </si>
  <si>
    <t>vingiuoja &gt;25 % daugiau kaip 50 % atkarpos</t>
  </si>
  <si>
    <t>yra, apie 40 % atkarpos</t>
  </si>
  <si>
    <t>LTR1710</t>
  </si>
  <si>
    <t>Vabalkšnė ties Zariškių gatve</t>
  </si>
  <si>
    <t>pakrantės vingiai &gt;25% vagos pločio apie 50% atkarpos</t>
  </si>
  <si>
    <t>yra ~50% atkarpos, bet labai mažai vandens, maža amplitudė</t>
  </si>
  <si>
    <t>yra, t.p. mini salelės</t>
  </si>
  <si>
    <t>LTR1712</t>
  </si>
  <si>
    <t>Zanyla ties Širvinta</t>
  </si>
  <si>
    <t>vingiuoja kas 15 m, yra mini įlankų, pagraužtų šlaitų</t>
  </si>
  <si>
    <t>yra kas 15 m, tik vandens mažoka</t>
  </si>
  <si>
    <t>yra maži</t>
  </si>
  <si>
    <t>LTR1713</t>
  </si>
  <si>
    <t>Šešuvis ties Balčios žiotimis</t>
  </si>
  <si>
    <t>z, s</t>
  </si>
  <si>
    <t>LTR1714</t>
  </si>
  <si>
    <t>Apusinas ties Žažačiais</t>
  </si>
  <si>
    <t>2025.08.11</t>
  </si>
  <si>
    <t>z, s, d</t>
  </si>
  <si>
    <t>LTR1715</t>
  </si>
  <si>
    <t>Varmė ties Užvarmiu</t>
  </si>
  <si>
    <t>2025.08.13</t>
  </si>
  <si>
    <t>sunaikinta</t>
  </si>
  <si>
    <t>m, s</t>
  </si>
  <si>
    <t>pakrantės vingiai &gt;50% vagos pločio ~28 % atkarpos, likusioje dalyje vingiavimas nežymus</t>
  </si>
  <si>
    <t>LTR1716</t>
  </si>
  <si>
    <t>Knituoja ties Čekaičiais</t>
  </si>
  <si>
    <t>s, m, d</t>
  </si>
  <si>
    <t>pakrantės vingiai &gt;50% vagos pločio visame ilgyje, vietomis - visa vaga</t>
  </si>
  <si>
    <t>LTR1717</t>
  </si>
  <si>
    <t>Aunuva ties Venta</t>
  </si>
  <si>
    <t>suvingiuoja &gt;25% vagos pločio tik prie tilto (3 vingiai 100 m atkarpoje)</t>
  </si>
  <si>
    <t>yra tik patiltėje</t>
  </si>
  <si>
    <t>LTR1718</t>
  </si>
  <si>
    <t>Šatrija piečiau Aunuvėnų</t>
  </si>
  <si>
    <t>vingiuoja &gt;25 % apie 50 % atkarpos</t>
  </si>
  <si>
    <t>yra, bet tik ties tiltu (~25% atkarpos)</t>
  </si>
  <si>
    <t>LTR1719</t>
  </si>
  <si>
    <t>Šona ties 2103 kelio pralaida</t>
  </si>
  <si>
    <t>d, s</t>
  </si>
  <si>
    <t>vingių nėra, vaga ir krantai tiesūs, vaga valyta</t>
  </si>
  <si>
    <t>nėra, vaga valyta</t>
  </si>
  <si>
    <t>LTR1720</t>
  </si>
  <si>
    <t>Avižlys ties Purvių g.</t>
  </si>
  <si>
    <t>2025.07.15</t>
  </si>
  <si>
    <t>ak, g, z, s, m</t>
  </si>
  <si>
    <t>O2 tik 4.6 mg/l, 48%</t>
  </si>
  <si>
    <t>LTR1721</t>
  </si>
  <si>
    <t>Virvyčia ties Patilčiu</t>
  </si>
  <si>
    <t>2025.08.20</t>
  </si>
  <si>
    <t>LTR1722</t>
  </si>
  <si>
    <t>Gervainys aukščiau Rūdupio</t>
  </si>
  <si>
    <t>miškas 50%, medžių juosta 50%</t>
  </si>
  <si>
    <t>yra ties vingiais</t>
  </si>
  <si>
    <t>LTR1723</t>
  </si>
  <si>
    <t>Trimėsėdis ties Skleipių tv.</t>
  </si>
  <si>
    <t>2025.07.14</t>
  </si>
  <si>
    <t>iškart žemiau kliūtis Virvytėje</t>
  </si>
  <si>
    <t>LTR1724</t>
  </si>
  <si>
    <t>Mituva žemiau Narbutų</t>
  </si>
  <si>
    <t>vingiuoja &gt;25% visame ilgyje, bet tik kranto linija</t>
  </si>
  <si>
    <t>kaita yra ~30% atkarpos</t>
  </si>
  <si>
    <t>LTR1726</t>
  </si>
  <si>
    <t>Nedingis aukščiau žiočių</t>
  </si>
  <si>
    <t>suvingiuoja &gt;25% kas ~30 m, bet - tik pakrantė</t>
  </si>
  <si>
    <t>kaita yra kas 40 m, bet maža amplitudė</t>
  </si>
  <si>
    <t>LTR1728</t>
  </si>
  <si>
    <t>Samė ties Saviškėm, 4706 kelio pralaida</t>
  </si>
  <si>
    <t>g, ak, s</t>
  </si>
  <si>
    <t>pakrantės vingiai &gt;50% vagos pločio 40% atkarpos, bet - tik žemiau kelio tilto</t>
  </si>
  <si>
    <t>ž. kelio kinta visame ilgyje, a. kelio kaita labai maža</t>
  </si>
  <si>
    <t>ž. kelio yra, a. - pavieniai</t>
  </si>
  <si>
    <t>LTR1729</t>
  </si>
  <si>
    <t>Piktupė aukščiau žiočių</t>
  </si>
  <si>
    <t>s, d, m</t>
  </si>
  <si>
    <t>O2 tik 5 mg/l, 48%</t>
  </si>
  <si>
    <t>LTR1730</t>
  </si>
  <si>
    <t>Kvistė prie Pakvisčio kelio g.</t>
  </si>
  <si>
    <t>z, s, m, d</t>
  </si>
  <si>
    <t>LTR1733</t>
  </si>
  <si>
    <t>Bezdonė ties Gamernės tiltu</t>
  </si>
  <si>
    <t>2025.09.23</t>
  </si>
  <si>
    <t>LTR1734</t>
  </si>
  <si>
    <t>Vašuoka žemiau Pajuodžių</t>
  </si>
  <si>
    <t>beveik nėra (5%)</t>
  </si>
  <si>
    <t>gilus ir monotoniškas kanalas be atabradų, prižėlęs helofitų</t>
  </si>
  <si>
    <t>LTR1735</t>
  </si>
  <si>
    <t>Daugyvenė ties Radiškių tiltu</t>
  </si>
  <si>
    <t>d, m, ak</t>
  </si>
  <si>
    <t>LTR1736</t>
  </si>
  <si>
    <t>Peršėkė ties Navininkų g. tilteliu</t>
  </si>
  <si>
    <t>m, d, ak</t>
  </si>
  <si>
    <t>LTR1737</t>
  </si>
  <si>
    <t>Peršėkė aukščiau Metelytės žiočių</t>
  </si>
  <si>
    <t>vingiuoja&gt;25 % apie 40 % atkarpos, vietomis suvingiuoja visa vaga, bet yra ir visiškai tiesių atkarpų</t>
  </si>
  <si>
    <t>LTR1738</t>
  </si>
  <si>
    <t>Kilminė aukščiau žiočių</t>
  </si>
  <si>
    <t>d</t>
  </si>
  <si>
    <t>LTR1741</t>
  </si>
  <si>
    <t>Mielka ties Ščiūriškio tilteliu</t>
  </si>
  <si>
    <t>vingiuoja, bet &lt; 25% vagos pločio, t.p. tik ~30% bendro ilgio</t>
  </si>
  <si>
    <t>LTR1742</t>
  </si>
  <si>
    <t>Vilkesa aukščiau žiočių, prie tilto</t>
  </si>
  <si>
    <t>s, m, z, d</t>
  </si>
  <si>
    <t>yra, ~25% atkarpos</t>
  </si>
  <si>
    <t>yra visu ilgiu</t>
  </si>
  <si>
    <t>LTR1743</t>
  </si>
  <si>
    <t>Žižma I ties Miško g. tiltu</t>
  </si>
  <si>
    <t>siaura medžių juosta 65%</t>
  </si>
  <si>
    <t>vingiuoja visa vaga ~36% atkarpos, visa likusi dalis &gt;25 % pakrantės vingiai</t>
  </si>
  <si>
    <t>yra, bet labai maža amplitudė</t>
  </si>
  <si>
    <t>LTR1744</t>
  </si>
  <si>
    <t>Upyna aukščiau žiočių</t>
  </si>
  <si>
    <t>iškart žemiau kliūtis Žižmoje</t>
  </si>
  <si>
    <t>LTR1745</t>
  </si>
  <si>
    <t>Riešė ties Medikiškių g. tiltu</t>
  </si>
  <si>
    <t>s, z, g, d</t>
  </si>
  <si>
    <t>kaita yra kas ~25 m, ties žvirgždo-gargždo salelėmis</t>
  </si>
  <si>
    <t>nėra, arba itin maži</t>
  </si>
  <si>
    <t>Didelis atsikūrimo potencialas, geras gruntas ir geras nuolydis</t>
  </si>
  <si>
    <t>LTR1747</t>
  </si>
  <si>
    <t>Notrynė aukščiau Žventytės žiočių</t>
  </si>
  <si>
    <t>2025.10.07</t>
  </si>
  <si>
    <t>LTR1750</t>
  </si>
  <si>
    <t>Dusmena žemiau Akalyčios g. pralaidos</t>
  </si>
  <si>
    <t>pakrantė suvingiuoja &gt;25% vagos pločio kas ~40 m</t>
  </si>
  <si>
    <t>beveik nėra (tik 1 vieta visoje atkarpoje)</t>
  </si>
  <si>
    <t>LTR1754</t>
  </si>
  <si>
    <t>Mūšelė - Ūsioginė aukščiau žiočių, ties pralaida</t>
  </si>
  <si>
    <t>tarp patvento Kurėnų ež. ir Kadrėnų HE</t>
  </si>
  <si>
    <t xml:space="preserve">s, m, g, d </t>
  </si>
  <si>
    <t>LTR1755</t>
  </si>
  <si>
    <t>Asdrė ties žiotimis</t>
  </si>
  <si>
    <t>s, dp</t>
  </si>
  <si>
    <t>vingiuoja visa vaga, visu ilgiu</t>
  </si>
  <si>
    <t>kaita nuolatinė, visame ilgyje</t>
  </si>
  <si>
    <t>LTR1756</t>
  </si>
  <si>
    <t>Upė aukščiau žiočių, ties pralaida</t>
  </si>
  <si>
    <t>LTR1757</t>
  </si>
  <si>
    <t>Strūna žemiau Svitailiškių</t>
  </si>
  <si>
    <t>vingiuoja visa vaga, visu ilgiu, vingiai kas 10-15 m</t>
  </si>
  <si>
    <t>kinta kas 10-15 m</t>
  </si>
  <si>
    <t>yra ant vingių, kas 10-15 m</t>
  </si>
  <si>
    <t>labai natūralizuojasi, jau primena natūralų upelį, yra vingiai, duobės, pasraunėjimai, atabradėliai. Trūksta tik medžių</t>
  </si>
  <si>
    <t>LTR1758</t>
  </si>
  <si>
    <t>Peršėkė aukščiau Cigoniškių</t>
  </si>
  <si>
    <t>vingiuoja &gt;25 % apie 70 % atkarpos</t>
  </si>
  <si>
    <t>nėra, nes ir gylio nėra (max gylis - 20 cm)</t>
  </si>
  <si>
    <t>nėra, nes ir gylio nėra</t>
  </si>
  <si>
    <t>LTR1759</t>
  </si>
  <si>
    <t>Šlavantėlė žemiau 134 kelio</t>
  </si>
  <si>
    <t>vingiuoja &gt;25% apie 50 % atkarpos, vietomis - visa vaga</t>
  </si>
  <si>
    <t>kinta ~ 40% atkarpos ilgio, yra mini sraunumėlių</t>
  </si>
  <si>
    <t>nedideli jau yra, kelios salelės, ~10 proc. pakrantės</t>
  </si>
  <si>
    <t>LTR1762</t>
  </si>
  <si>
    <t>Paežerėlė ties žiotimis</t>
  </si>
  <si>
    <t>LTR1764</t>
  </si>
  <si>
    <t>Alsa ties žiotimis</t>
  </si>
  <si>
    <t>siaura medžių juosta 100%</t>
  </si>
  <si>
    <t>ak, g, z, s, d</t>
  </si>
  <si>
    <t>LTR1766</t>
  </si>
  <si>
    <t>Abista ties A-2 griovio žiotimis</t>
  </si>
  <si>
    <t>yra tik prie tilto</t>
  </si>
  <si>
    <t>LTR1767</t>
  </si>
  <si>
    <t>Parija į rytus nuo Vileikių</t>
  </si>
  <si>
    <t>kinta visame ilgyje, bet maža amplitudė</t>
  </si>
  <si>
    <t>LTR1768</t>
  </si>
  <si>
    <t>Sandrava į rytus nuo Pakalniškių</t>
  </si>
  <si>
    <t>ak, z, s, d</t>
  </si>
  <si>
    <t>pakrantės vingiai &gt;50% vagos pločio ~70 % atkarpos</t>
  </si>
  <si>
    <t>kinta ~60 proc atkarpos</t>
  </si>
  <si>
    <t>LTR1769</t>
  </si>
  <si>
    <t>Kiaulyčia kilometras nuo žiočių</t>
  </si>
  <si>
    <t>dp</t>
  </si>
  <si>
    <t>LTR1770</t>
  </si>
  <si>
    <t>Pilvė ties Pilviškių tiltu</t>
  </si>
  <si>
    <t>g, ak, z, s</t>
  </si>
  <si>
    <t>LTR1771</t>
  </si>
  <si>
    <t>Aista prie žiočių</t>
  </si>
  <si>
    <t>nėra, nes ir gylio nėra, labai mažai vandens</t>
  </si>
  <si>
    <t>LTR1772</t>
  </si>
  <si>
    <t>Upyna prie 4510 kelio</t>
  </si>
  <si>
    <t>m, z, s, g</t>
  </si>
  <si>
    <t>LTR1773</t>
  </si>
  <si>
    <t>Trišiūkštė į rytus nuo Ošnugario</t>
  </si>
  <si>
    <t>LTR1775</t>
  </si>
  <si>
    <t>Minija žemiau Lendrupio žiočių</t>
  </si>
  <si>
    <t>2025.08.21</t>
  </si>
  <si>
    <t>beveik nėra, tik kelios duobės</t>
  </si>
  <si>
    <t>LTR1776</t>
  </si>
  <si>
    <t>Venta ties Ringuvos žiotimis</t>
  </si>
  <si>
    <t>siaura medžių juosta 63%</t>
  </si>
  <si>
    <t>s, z, d, g</t>
  </si>
  <si>
    <t>LTR1778</t>
  </si>
  <si>
    <t>Žižma I aukščiau Upynos žiočių</t>
  </si>
  <si>
    <t>siaura medžių juosta 36%</t>
  </si>
  <si>
    <t>LTR1779</t>
  </si>
  <si>
    <t>Mastupis prie pralaidos</t>
  </si>
  <si>
    <t>siaura medžių juosta 15%</t>
  </si>
  <si>
    <t>tik keli &gt;25% vagos pločio vingiai per visą atkarpą</t>
  </si>
  <si>
    <t>yra tik kelios duobės</t>
  </si>
  <si>
    <t>LTR1780</t>
  </si>
  <si>
    <t>Judra žemiau Burnių</t>
  </si>
  <si>
    <t>g, z, s, d, dp</t>
  </si>
  <si>
    <t>vingiuoja &gt;25% apie 50% atkarpos</t>
  </si>
  <si>
    <t>LTR1782</t>
  </si>
  <si>
    <t>Viršytis ties Grigoniais</t>
  </si>
  <si>
    <t>yra, kas 20 m bet nedidelė amplitudė</t>
  </si>
  <si>
    <t>yra ~5 proc</t>
  </si>
  <si>
    <t>LTR1784</t>
  </si>
  <si>
    <t>Apaščia ties Kilučių tiltu</t>
  </si>
  <si>
    <t>LTR1785</t>
  </si>
  <si>
    <t>Aukštoji Gervė žemiau AG-3 žiočių</t>
  </si>
  <si>
    <t>m, s, d, g</t>
  </si>
  <si>
    <t>LTR1786</t>
  </si>
  <si>
    <t>Varėnė ties Dusmenos žiotimis</t>
  </si>
  <si>
    <t>vingiuoja &gt;25% kas ~30-40 m, bet tik ~60% atkarpos</t>
  </si>
  <si>
    <t>nėra, vaga pergilinta</t>
  </si>
  <si>
    <t>LTR1787</t>
  </si>
  <si>
    <t>Vidauja aukščiau žiočių</t>
  </si>
  <si>
    <t>siaura medžių juosta 91%</t>
  </si>
  <si>
    <t>LTR1788</t>
  </si>
  <si>
    <t>Nemunas žemiau Maksimų</t>
  </si>
  <si>
    <t>miškas 85%, medžių juosta 15%</t>
  </si>
  <si>
    <t>s, z, g, ak</t>
  </si>
  <si>
    <t>LTR1789</t>
  </si>
  <si>
    <t>Nemunas aukščiau Apsingės žiočių</t>
  </si>
  <si>
    <t>LTR1790</t>
  </si>
  <si>
    <t>Vokė žemiau Kaišialakių</t>
  </si>
  <si>
    <t>2025.09.24</t>
  </si>
  <si>
    <t>s, z, dp</t>
  </si>
  <si>
    <t>LTR1791</t>
  </si>
  <si>
    <t>Vokė ties Salų g.</t>
  </si>
  <si>
    <t>tarp 2 HE</t>
  </si>
  <si>
    <t>LTR1792</t>
  </si>
  <si>
    <t>Kirsna žemiau Ivantiškių</t>
  </si>
  <si>
    <t>s, ak, d</t>
  </si>
  <si>
    <t>LTR1793</t>
  </si>
  <si>
    <t>Dovinė žemiau Ąžuolinių</t>
  </si>
  <si>
    <t>s, g, d</t>
  </si>
  <si>
    <t>kinta ~ 50% atkarpos ilgio, yra mini sraunumėlių</t>
  </si>
  <si>
    <t>yra ~20 proc</t>
  </si>
  <si>
    <t>LTR1794</t>
  </si>
  <si>
    <t>Ežeruona ties geležinkelio tiltu</t>
  </si>
  <si>
    <t>2025.08.27</t>
  </si>
  <si>
    <t>LTR1795</t>
  </si>
  <si>
    <t>Patekla aukščiau žiočių</t>
  </si>
  <si>
    <t>siaura medžių juosta 21%, o kitur miškas nesiekia kranto</t>
  </si>
  <si>
    <t>g, z, s,d</t>
  </si>
  <si>
    <t>LTR1796</t>
  </si>
  <si>
    <t>Patekla žemiau Girupio žiočių</t>
  </si>
  <si>
    <t>medžių juosta 90%</t>
  </si>
  <si>
    <t>LTR1797</t>
  </si>
  <si>
    <t>Darba ties Liepojos plentu</t>
  </si>
  <si>
    <t>2025.09.04</t>
  </si>
  <si>
    <t>LTR26</t>
  </si>
  <si>
    <t>Šešupė ties Lenkijos pasieniu</t>
  </si>
  <si>
    <t>vertinamoje atkarpoje pakrantės vingiai &lt;25% vagos pločio, bet toliau esama didesnio pavingiavimo</t>
  </si>
  <si>
    <t>yra nuolatinė (visa atkarpa), bet maža amplitudė</t>
  </si>
  <si>
    <t>LTR265</t>
  </si>
  <si>
    <t>Jūra ties Mociškiais</t>
  </si>
  <si>
    <t>2025.08.25</t>
  </si>
  <si>
    <t>s, d,</t>
  </si>
  <si>
    <t>LTR375</t>
  </si>
  <si>
    <t>Juoda ties Pajuodžiukais</t>
  </si>
  <si>
    <t>tarp 2 tvenkinių</t>
  </si>
  <si>
    <t>d, m, s, g</t>
  </si>
  <si>
    <t>LTR40</t>
  </si>
  <si>
    <t>Nevėžis aukščiau Raudondvario</t>
  </si>
  <si>
    <t>s, m, z</t>
  </si>
  <si>
    <t>LTR403</t>
  </si>
  <si>
    <t>Šelmenta aukščiau Tribarčių</t>
  </si>
  <si>
    <t>s, ak, z</t>
  </si>
  <si>
    <t>medžių juosta 75% bendro ilgio</t>
  </si>
  <si>
    <t>g, m</t>
  </si>
  <si>
    <t>LTR782</t>
  </si>
  <si>
    <t>Ežerėlė ties Žardeliais</t>
  </si>
  <si>
    <t>vingiuoja, bet &lt;25 % vagos pločio</t>
  </si>
  <si>
    <t>kinta ~ 15% atkarpos ilgio</t>
  </si>
  <si>
    <t>Kliūtis balai</t>
  </si>
  <si>
    <t>Pakrančių augmenija (% bendro abiejų krantų ilgio)</t>
  </si>
  <si>
    <t>pavieniai medžiai (&lt;5 %)</t>
  </si>
  <si>
    <t>miškas 18%, medžių juosta 28% bendro ilgio</t>
  </si>
  <si>
    <t>retas miškas 50 %, siaura medžių juosta 40%</t>
  </si>
  <si>
    <t xml:space="preserve">miškas 81% </t>
  </si>
  <si>
    <t xml:space="preserve">Siaura medžių juosta ~20 % bendro pakrantės ilgio </t>
  </si>
  <si>
    <t>siaura medžių juosta ~90 % bendro pakrantės ilgio</t>
  </si>
  <si>
    <t>miškas siekia vagą tik ~15% bendro ilgio. Kitoje dalyje miškas toliau nuo kranto</t>
  </si>
  <si>
    <t>labai siauros juostos (medžių 1 eilės) fragmentai ~40% bendro kranto ilgio</t>
  </si>
  <si>
    <t>siaura medžių juosta ~30 % bendro pakrantės ilgio</t>
  </si>
  <si>
    <t>miškas 20%, medžių juosta 20%, pavieniai medžiai 25%</t>
  </si>
  <si>
    <t>miškas 95%, siaura medžių juosta 5%</t>
  </si>
  <si>
    <t>siaura medžių juosta ~75 % bendro pakrantės ilgio</t>
  </si>
  <si>
    <t>siaura medžių juosta ~60 % bendro pakrantės ilgio</t>
  </si>
  <si>
    <t>pavieniai medžiai 6 %</t>
  </si>
  <si>
    <t>miškas 15%, siaura medžių juosta 45%, kas liko (40 %) - pavieniai medžiai</t>
  </si>
  <si>
    <t>siaura medžių juosta 85% bendro ilgio</t>
  </si>
  <si>
    <t xml:space="preserve">pavieniai medžiai 1 % </t>
  </si>
  <si>
    <t>krūmynai 5%, miškas pakrantės nesiekia</t>
  </si>
  <si>
    <t>siaura medžių juosta 90% bendro ilgio</t>
  </si>
  <si>
    <t>pavieniai medžiai ~10% ir siauros karklų juostos</t>
  </si>
  <si>
    <t>siauras miškas 100%</t>
  </si>
  <si>
    <t>pavieniai medžiai ir labai siauros juostos atkarpėlė ~28% bendro ilgio</t>
  </si>
  <si>
    <t>medžių juosta 60%</t>
  </si>
  <si>
    <t>miškas 80% bendro ilgio, likusi dalis (20 %) - siaura medžių juosta</t>
  </si>
  <si>
    <t>sunaikinta; miškas toliau nuo vagos, jokio šešėlio</t>
  </si>
  <si>
    <t>siaura medžių juosta 31%, kitur - pavieniai medžiai</t>
  </si>
  <si>
    <t>miškas 10%</t>
  </si>
  <si>
    <t>medžių juosta 65% pakrantės</t>
  </si>
  <si>
    <t>miškas 25%, siaura juosta ir natūrali šlapynė 65%</t>
  </si>
  <si>
    <t>siaura medžių juosta 27%</t>
  </si>
  <si>
    <t>medžių juosta abipus 55%</t>
  </si>
  <si>
    <t>siaura medžių juosta 90%</t>
  </si>
  <si>
    <t>medžių juosta 68%</t>
  </si>
  <si>
    <t>labai siaura medžių juosta ~65 % bendro krantų ilgio</t>
  </si>
  <si>
    <t>siaura medžių juosta ~80 % bendro ilgio</t>
  </si>
  <si>
    <t>siaura medžių juosta ~45 % bendro ilgio</t>
  </si>
  <si>
    <t>miškas 86 %, medžių juosta ~8 %</t>
  </si>
  <si>
    <t>medžių juosta  ~5 % bendro ilgio</t>
  </si>
  <si>
    <t>siaura medžių juosta ~67 % bendro pakrantės ilgio</t>
  </si>
  <si>
    <t>siaura medžių juosta ~35 % bendro pakrantės ilgio</t>
  </si>
  <si>
    <t>medžių juostos fragmentai 15 % bendro ilgio</t>
  </si>
  <si>
    <t>siaura medžių juosta 33% bendro ilgio</t>
  </si>
  <si>
    <t>siaura medžių juosta 65% bendro ilgio</t>
  </si>
  <si>
    <t>pavieniai medžiai ~12 %; miškeliai toliau nuo kranto, vandens nesiekia</t>
  </si>
  <si>
    <t>miškas 1%, medžių juosta 42%, likę 57 % - pavieniai medžiai</t>
  </si>
  <si>
    <t>siaura fragmentiška medžių juosta ~60% pakrantės</t>
  </si>
  <si>
    <t>miškas 18 %, siaura medžių juosta 82 %</t>
  </si>
  <si>
    <t>siaura medžių juosta ~40 %</t>
  </si>
  <si>
    <t>miškas 25%, siaura medžių juosta 75%</t>
  </si>
  <si>
    <t>Vanduo vietomis stovi, padengta plūdenomis; smėlis dugne apneštas dumblu, gruntas kietas tik per vidurį</t>
  </si>
  <si>
    <t>Kanalas, bet medžių šaknys kranto liniją jau modifikuoja.</t>
  </si>
  <si>
    <t>Natūralizuojasi, yra gylio kaita visur, tik amplitudė mažoka, krantas vingiuoja visur, bet nėra atbradų ir šešėlio; daug siūlinių dumblių</t>
  </si>
  <si>
    <t>Natūralizuojasi, sraunoka, pavingiuoja ir su pagilėjimais, tik vandens spalva ir kvapas - lyg būtų nuotekos</t>
  </si>
  <si>
    <t>Išdžiūstanti upė, vaga užsipildžiusi po liūčių</t>
  </si>
  <si>
    <t>Vaga pilnai prižėlusi plūdurlapių ir kt. augalų, tik pora atviresnių vietų po medžiais. Dumblo iki 15 cm, vanduo beveik stovi, vieta a. tvenkinio, žuvų rekolonizacija negalima</t>
  </si>
  <si>
    <t>Apvadinis žuvininkystės ūkio kanalas; ūkis vandenį viršuje paima, o paskui išleidžia atgal; labai natūralizuojasi, sraunu, krantai primena nat. vagos, tačiau vanduo - iš žuv. ūk. tvenkinių</t>
  </si>
  <si>
    <t>Yra susiaurėjimų ir išplatėjimų, salelių, srovės ir gylio kaita; intensyvi bebrų veikla</t>
  </si>
  <si>
    <t>Labai prižėlę nendrių, nes nėra šešėlio. Atkarpoje 2 neįveikiami slenksčiai ir 2 užtvankos (viso - 4 kliūtys). Potencialas didelis, bet reikia naikinti bent slenksčius ir leisti augti miškui</t>
  </si>
  <si>
    <t>dumblo storis ~20 cm, mažoka atviro vandens. Aukščiau monit vietos yra bent keli žuv. ūk. tv. išleistuvai, žemiau jų - daugybė. Atkarpa iškart žemiau tvenkinio, žemiau taip pat yra ir neįveikiamų slenksčių. Vanduo labai drumstas</t>
  </si>
  <si>
    <t>Vaga labai užžėlusi, ~70% vertinamos atkarpos vandens išvis nesimato; žemiau monit. vietos vaga natūrali</t>
  </si>
  <si>
    <t>žemupys apaugęs medžiais ir labai natūralizavosi, tačiau aukščiau - visiškas kanalas</t>
  </si>
  <si>
    <t>Monit. vieta kanale, nors visa aukštesnė dalis natūrali; dalį vagos dengia plūdena, vietomis helofitai gožia viską; turi potencialo pilnai atsikurti</t>
  </si>
  <si>
    <t>kanalo vaga stabiliai"banguoja", bet gylio kaitos nėra</t>
  </si>
  <si>
    <t xml:space="preserve">Monitoringo vietoje bebrų užtvankos. </t>
  </si>
  <si>
    <t>Vagos dugnas padengtas smėliu, po juo - dumblo ir organikos mišinys apie 20 cm. Upės vaga neseniai valyta. Dumblas gali būti iš Šilo-Pavėžupio žuv. ūkio</t>
  </si>
  <si>
    <t>labai daug dumblo, O2 tik 4.75 mg/l, 48%</t>
  </si>
  <si>
    <t>sandūroje su natūralia vaga; atrodo kaip beveik natūrali, yra seklumų, atabradų</t>
  </si>
  <si>
    <t>Dumblo vietomis iki 15 cm, labai prižėlę helofitų. Jeigu būtų šešėlis, renatūralizacijos potencialas būtų nemenkas</t>
  </si>
  <si>
    <t>žemutinė vagos dalis natūrali, viršutinė - truputi pavingiuojantis kanalas. Po keliu - neįveikiamas akmenų metinys</t>
  </si>
  <si>
    <t>O2 tik 5.7 mg/l, 62.5%; dumblinas, stovinčio vandens kanalas</t>
  </si>
  <si>
    <t>Atrodo lyg ežeras, vanduo stovi, beveik visa vaga aklinai užžėlusi, tik prie tilto pravalyta vandens paėmimui</t>
  </si>
  <si>
    <t>Vanduo vos juda, visas paviršius - plūdena, šonuose - helofitai</t>
  </si>
  <si>
    <t>Atsikūrimas neįmanomas, jokios srovės, ištisai dumblas, elodėja su plūdena.</t>
  </si>
  <si>
    <t>dalyje atkarpos vaga aklinai užaugusi nendrėmis</t>
  </si>
  <si>
    <t>Primena natūralią upę,  yra atabradai, vingiuoja krantas, medžių šaknys siekia vandenį</t>
  </si>
  <si>
    <t>seklus smėlynas be srovės, sumodeliuoti nuolydžiai neatitinka tikrovės, netipiška upė šlapynėje, O2 tik 4.6 mg/l, 48%</t>
  </si>
  <si>
    <t>Vaga atsikūrinėja, yra užutekių, pasraunėjimų, išvartų, atabradų, tačiau netipiška, t.p.labai trumpa atkarpa tarp tvenkinio ir žiočių</t>
  </si>
  <si>
    <t>Kur tik nėra šešėlio - nendrės visoje vagoje, o  šiaip primena nat. upę; atkarpa yra tarp 2 ežerų, netipiška</t>
  </si>
  <si>
    <t>Atsikūrimas neįmanomas, vanduo stovi, paviršiuje dumblių ir plūdenos pluta, dugne ištisai dumblas (~30 cm storio)</t>
  </si>
  <si>
    <t>visa vaga prižėlusi nendrių ir elodėjų, dugne po smėliu - dumblas.</t>
  </si>
  <si>
    <t xml:space="preserve">gilus griovys durpyne, aklinai užaugęs nendrėmis. Atvira tik prie monitoringo vietos, kur nendrės išpjautos vandeniui pasiekti. </t>
  </si>
  <si>
    <t>visa vaga padengta nendrėmis, atviras vanduo tik po tiltu; 380 m a žiočių (a. monit. vietos) yra neįveikiamas slenkstis</t>
  </si>
  <si>
    <t>visa vaga padengta nendrėmis, atviro vandens beveik nėra, o ir pačio vandens mažai</t>
  </si>
  <si>
    <t>Dugnas padengtas dumblingu smėliu</t>
  </si>
  <si>
    <t>vanduo beveik stovi, vaga ištisai užžėlusi nendrėmis</t>
  </si>
  <si>
    <t>Daug organikos, intensyvi bebrų veikla</t>
  </si>
  <si>
    <t>vagoje formuojasi helofitų salos</t>
  </si>
  <si>
    <t>pati vaga tiesi, bet yra įvirtusių medžių, vagos kraštuose - pakerių, gylis truputi įvairuoja</t>
  </si>
  <si>
    <t>Šešėlina krūmai, gargždas po tiltu, kitur - smėlis-molis; turi potencialo atsikurti</t>
  </si>
  <si>
    <t>Vaga atvira tik gyvenvietėje, kitur - beveik aklinai užžėlusi nendrėmis, vandens beveik nesimato; netipiška vieta, tarp Simno ir Žuvinto ež.</t>
  </si>
  <si>
    <t>dugno kaitos jau esama, bet pakrantė vis dar monotoniška</t>
  </si>
  <si>
    <t>Upės vientisumas</t>
  </si>
  <si>
    <t>aukščiau - Pienionių tv., bet VT kryptis kita; kitoje pusėje - kliūtis baseine (Nevėžyje)</t>
  </si>
  <si>
    <t>aukščiau - neįveikiamas slenkstis po keliu</t>
  </si>
  <si>
    <t xml:space="preserve"> - </t>
  </si>
  <si>
    <t>aukščiau - slenkstis ir Maišiogalos tv., žemiau - dar vienas slenkstis ir Kiemelių tv. (viso - 4 kliūtys)</t>
  </si>
  <si>
    <t xml:space="preserve">aukščiau - Riešės tv. </t>
  </si>
  <si>
    <t>aukščiau - žuv. ūk. slenkstis</t>
  </si>
  <si>
    <t>aukščiau - slenkstis (čia pat, ~380 m. aukščiau žiočių)</t>
  </si>
  <si>
    <t>aukščiau - Simno ež. slenkstis</t>
  </si>
  <si>
    <t>tarp 2 slenksčių (aukščiau - po tiltu, žemiau - netoli žiočių)</t>
  </si>
  <si>
    <t>žemiau - Laičių tv.</t>
  </si>
  <si>
    <t>žemiau - Masališkių tv.</t>
  </si>
  <si>
    <t>žemiau - Aunuvėnų tv.</t>
  </si>
  <si>
    <t>žemiau - Gamernio tv.</t>
  </si>
  <si>
    <t>žemiau - Raudondvario tv.</t>
  </si>
  <si>
    <t>žemiau - Krokialaukio tv.</t>
  </si>
  <si>
    <t>žemiau - Raganių tv.</t>
  </si>
  <si>
    <t>žemiau - Ubiškės tv.</t>
  </si>
  <si>
    <t>dirbtinis slenkstis-piltuvas ~600 m žemiau monit taško</t>
  </si>
  <si>
    <t>aukščiau - Tauragės tv. su žuvų pralaida</t>
  </si>
  <si>
    <t>Gruntas - balai</t>
  </si>
  <si>
    <t>Pakrančių augmenija</t>
  </si>
  <si>
    <t>Augmenija - balai</t>
  </si>
  <si>
    <t>Vaga - balai</t>
  </si>
  <si>
    <t>UHMI</t>
  </si>
  <si>
    <t>UHMI - pastaba</t>
  </si>
  <si>
    <t xml:space="preserve">UHMI </t>
  </si>
  <si>
    <t>vietomis likęs 20 cm griovelis, sausmečiu tikrai išdžiūsta</t>
  </si>
  <si>
    <t>vaga vingiuoja užmirkusioje pievoje iš helofitų, siauros protakos tarp helofitų sąžalynų, netipiška upė</t>
  </si>
  <si>
    <t>dumblynas, užpelkėję, srovės 0, netipiška vieta (pelkė), O2 tik 5.6 mg/l, 58%. Sumodeliuoti nuolydžiai neatitinka realybės</t>
  </si>
  <si>
    <t>Labai pergilinta, bet srauni, todėl atkūrimo potencialo esama.</t>
  </si>
  <si>
    <t>išdžiūstanti, vaga vos padengta vandeniu</t>
  </si>
  <si>
    <t>vingiuoja visame ilgyje</t>
  </si>
  <si>
    <t>monitoringo vietoje vaga natūrali arba labai natūralizavosi</t>
  </si>
  <si>
    <t>gilinta</t>
  </si>
  <si>
    <t>reguliuota ir natūrali</t>
  </si>
  <si>
    <t>Hidrologinės sąlygos</t>
  </si>
  <si>
    <t>natūrali, bet vietomis primena reguliuotą</t>
  </si>
  <si>
    <t>Natūralaus nuotėkio pokytis</t>
  </si>
  <si>
    <t>kliūtis VT lygmenyje - aukščiau</t>
  </si>
  <si>
    <t>kliūtis VT lygmenyje - žemiau</t>
  </si>
  <si>
    <t>kliūtis už VT ribų - žemiau</t>
  </si>
  <si>
    <t>hidrologija - pastaba</t>
  </si>
  <si>
    <t>Hidrologija - balai</t>
  </si>
  <si>
    <t>nereikšmingas (&lt;10 %)</t>
  </si>
  <si>
    <t>vaga reguliuota, todėl nuotėkis nėra natūralus</t>
  </si>
  <si>
    <t>pakitęs &lt;30%</t>
  </si>
  <si>
    <t>atkarpoje juntamas Kauno HE poveikis</t>
  </si>
  <si>
    <t>nuotėkis reguliuojamas žuvininkystės ūkiui paimant arba išleidžiant vandenį</t>
  </si>
  <si>
    <t>Gilus griovys be atabradų, vietomis vagoje daug dumblo</t>
  </si>
  <si>
    <t>atkarpa veikiama hidroelektrinės</t>
  </si>
  <si>
    <t>išdžiūstanti upė</t>
  </si>
  <si>
    <t>Griovys be atabradų, visa vaga pilnai užžėlusi, kur vanduo atviras - plūdena. Išdžiūstanti upė</t>
  </si>
  <si>
    <t>labai siaura (viena eilė) medžių juosta ~25 % bendro ilgio</t>
  </si>
  <si>
    <t>Vandeniu vos padengtas dugnas, galimai išdžiūstantis upelis užžėlęs nendrėmis ir plūdena</t>
  </si>
  <si>
    <t>galimai išdžiūstanti upė</t>
  </si>
  <si>
    <t>sutrikdytas šoninis vientisumas ir sedimentų transportas (ref. Guidance No 41)</t>
  </si>
  <si>
    <t>aukščiau - Kryžiškių ir 40 totorių tv.</t>
  </si>
  <si>
    <t>aukščiau - žuv. ūkio slenkstis</t>
  </si>
  <si>
    <t>UHMI su vientisumo kriterijais</t>
  </si>
  <si>
    <t>Tipas</t>
  </si>
  <si>
    <t>Gruntas</t>
  </si>
  <si>
    <t>Gruntas balai</t>
  </si>
  <si>
    <t>Ripalė, %</t>
  </si>
  <si>
    <t>Ripalė balai</t>
  </si>
  <si>
    <t>Kranto linija</t>
  </si>
  <si>
    <t>Kranto linija balai</t>
  </si>
  <si>
    <t>Erozija</t>
  </si>
  <si>
    <t>Erozija balai</t>
  </si>
  <si>
    <t>EHMI</t>
  </si>
  <si>
    <t>LT110030540</t>
  </si>
  <si>
    <t>Alovė</t>
  </si>
  <si>
    <t>Priekrantė - smėlis, giliau - dumblas</t>
  </si>
  <si>
    <t>&lt;5</t>
  </si>
  <si>
    <t>LT111050112</t>
  </si>
  <si>
    <t>Varėnos m. I tvenkinys</t>
  </si>
  <si>
    <t>smėlis su dumblu</t>
  </si>
  <si>
    <t>LT111050072</t>
  </si>
  <si>
    <t>Krūminių tv.</t>
  </si>
  <si>
    <t>&lt;25</t>
  </si>
  <si>
    <t>LT111030167</t>
  </si>
  <si>
    <t>Pabezninkų ež.</t>
  </si>
  <si>
    <t>smėlis, žvyras, akmenys</t>
  </si>
  <si>
    <t>LT550030223</t>
  </si>
  <si>
    <t>Erzvėtas</t>
  </si>
  <si>
    <t>smėlis, žvyras</t>
  </si>
  <si>
    <t>LT115030138</t>
  </si>
  <si>
    <t>Giluitis</t>
  </si>
  <si>
    <t>LT340050020</t>
  </si>
  <si>
    <t>Baltausių tv.</t>
  </si>
  <si>
    <t>molis, smėlis, dumblas</t>
  </si>
  <si>
    <t>LT441040052</t>
  </si>
  <si>
    <t>Suosa</t>
  </si>
  <si>
    <t>smėlis, žvyras, vietomis dumblas</t>
  </si>
  <si>
    <t>LT111040121</t>
  </si>
  <si>
    <t>Niedulis</t>
  </si>
  <si>
    <t>smėlis, dumblas</t>
  </si>
  <si>
    <t>LT110040584</t>
  </si>
  <si>
    <t>Atesys</t>
  </si>
  <si>
    <t>molis su dumblu, smėlis</t>
  </si>
  <si>
    <t>LT110030379</t>
  </si>
  <si>
    <t>Vabalių ežeras</t>
  </si>
  <si>
    <t>smėlis, žvyras, dumblas</t>
  </si>
  <si>
    <t>LT112241952</t>
  </si>
  <si>
    <t>Grabuostas</t>
  </si>
  <si>
    <t>LT330040110</t>
  </si>
  <si>
    <t>Plinkšių ežeras</t>
  </si>
  <si>
    <t>smėlis, molis, dumblas</t>
  </si>
  <si>
    <t>LT441040030</t>
  </si>
  <si>
    <t>Gudelių ežeras</t>
  </si>
  <si>
    <t>LT110040570</t>
  </si>
  <si>
    <t>Obelija</t>
  </si>
  <si>
    <t>LT112230942</t>
  </si>
  <si>
    <t>Zaduojys</t>
  </si>
  <si>
    <t>LT112131150</t>
  </si>
  <si>
    <t>Didysai Siaurys</t>
  </si>
  <si>
    <t>smėlis, durpė</t>
  </si>
  <si>
    <t>LT112130002</t>
  </si>
  <si>
    <t>Šakarvai</t>
  </si>
  <si>
    <t>LT112130427</t>
  </si>
  <si>
    <t>Ilgis</t>
  </si>
  <si>
    <t>smėlis, molis, žvyras</t>
  </si>
  <si>
    <t>LT111050071</t>
  </si>
  <si>
    <t>Eišiškių HE tvenkinys</t>
  </si>
  <si>
    <t>žvyras, smėlis</t>
  </si>
  <si>
    <t>LT112131226</t>
  </si>
  <si>
    <t>Nikajis</t>
  </si>
  <si>
    <t>smėlis</t>
  </si>
  <si>
    <t>LT112242178</t>
  </si>
  <si>
    <t>Stavarygalos ežeras</t>
  </si>
  <si>
    <t>LT112231760</t>
  </si>
  <si>
    <t>Želvos</t>
  </si>
  <si>
    <t>LT112141212</t>
  </si>
  <si>
    <t>Pravalas</t>
  </si>
  <si>
    <t>dumblas, molis su dumblu, smėlis tik trumpoje atkarpoje</t>
  </si>
  <si>
    <t>LT550030201</t>
  </si>
  <si>
    <t>Rūžas</t>
  </si>
  <si>
    <t>LT112231948</t>
  </si>
  <si>
    <t>Kirneilis</t>
  </si>
  <si>
    <t>LT112130528</t>
  </si>
  <si>
    <t>Liedis</t>
  </si>
  <si>
    <t>smėlis, žvyras, durpė, dumblas</t>
  </si>
  <si>
    <t>LT112231913</t>
  </si>
  <si>
    <t>Dūriai</t>
  </si>
  <si>
    <t>31/09/2025</t>
  </si>
  <si>
    <t>LT112130040</t>
  </si>
  <si>
    <t>Ūkojas</t>
  </si>
  <si>
    <t>LT112130421</t>
  </si>
  <si>
    <t>Gaveikių ežeras</t>
  </si>
  <si>
    <t>molis, smėlis, žvyras</t>
  </si>
  <si>
    <t>LT550030476</t>
  </si>
  <si>
    <t>Suviekas</t>
  </si>
  <si>
    <t>smėlis, žvyras su dumblu</t>
  </si>
  <si>
    <t>LT112230181</t>
  </si>
  <si>
    <t>Veprys</t>
  </si>
  <si>
    <t>LT112230999</t>
  </si>
  <si>
    <t>Gačionių</t>
  </si>
  <si>
    <t>smėlis, dumblingas smėlis</t>
  </si>
  <si>
    <t>LT112230018</t>
  </si>
  <si>
    <t>Rašai</t>
  </si>
  <si>
    <t>smėlis, dumblas, durpė</t>
  </si>
  <si>
    <t>LT112240992</t>
  </si>
  <si>
    <t>Vasaknos</t>
  </si>
  <si>
    <t>LT112231856</t>
  </si>
  <si>
    <t>Karališkių</t>
  </si>
  <si>
    <t>LT112242080</t>
  </si>
  <si>
    <t>Žirnajai</t>
  </si>
  <si>
    <t>LT112230020</t>
  </si>
  <si>
    <t>Paštys</t>
  </si>
  <si>
    <t>LT341050100</t>
  </si>
  <si>
    <t>Kupiškio marios</t>
  </si>
  <si>
    <t>smėlis, žvyras, dumblas tik tvenkinio viršuje</t>
  </si>
  <si>
    <t>LT112231857</t>
  </si>
  <si>
    <t>Alaušai</t>
  </si>
  <si>
    <t>LT112141311</t>
  </si>
  <si>
    <t>Ilgas</t>
  </si>
  <si>
    <t>LT115040150</t>
  </si>
  <si>
    <t>Amalvas</t>
  </si>
  <si>
    <t>dumblas</t>
  </si>
  <si>
    <t>LT113050140</t>
  </si>
  <si>
    <t>Mantviliškio tvenkinys</t>
  </si>
  <si>
    <t>LT340050001</t>
  </si>
  <si>
    <t>Dvariukų tvenkinys</t>
  </si>
  <si>
    <t>LT442030032</t>
  </si>
  <si>
    <t>Skaistė</t>
  </si>
  <si>
    <t>LT550030172</t>
  </si>
  <si>
    <t>Visaginas</t>
  </si>
  <si>
    <t>LT112242050</t>
  </si>
  <si>
    <t>Siesikų ežeras</t>
  </si>
  <si>
    <t>LT113050005</t>
  </si>
  <si>
    <t>Pienionių tvenkinys</t>
  </si>
  <si>
    <t>LT550030219</t>
  </si>
  <si>
    <t>Kančioginas</t>
  </si>
  <si>
    <t>LT113050231</t>
  </si>
  <si>
    <t>Vaitiekūnų tvenkinys</t>
  </si>
  <si>
    <t>LT110030181</t>
  </si>
  <si>
    <t>LT110030212</t>
  </si>
  <si>
    <t>Sagavas</t>
  </si>
  <si>
    <t>LT110030339</t>
  </si>
  <si>
    <t>Liškiavis</t>
  </si>
  <si>
    <t>smėlis, žvyras, molis</t>
  </si>
  <si>
    <t>LT114040005</t>
  </si>
  <si>
    <t>Bijotė</t>
  </si>
  <si>
    <t>smėlis, padengta dumblu</t>
  </si>
  <si>
    <t>LT115030100</t>
  </si>
  <si>
    <t>Orija</t>
  </si>
  <si>
    <t>LT115040262</t>
  </si>
  <si>
    <t>Paežerių ežeras</t>
  </si>
  <si>
    <t>molis, žvyras, dumblas</t>
  </si>
  <si>
    <t>LT115050003</t>
  </si>
  <si>
    <t>Marijampolės II tvenkinys</t>
  </si>
  <si>
    <t>molis, žvyras, smėlis</t>
  </si>
  <si>
    <t>LT115050090</t>
  </si>
  <si>
    <t>Stebuliškių tvenkinys</t>
  </si>
  <si>
    <t>molis, dumblas</t>
  </si>
  <si>
    <t>LT116030050</t>
  </si>
  <si>
    <t>Draudenių ežeras</t>
  </si>
  <si>
    <t>molis, smėlis padengta dumblu</t>
  </si>
  <si>
    <t>LT116050143</t>
  </si>
  <si>
    <t>Sujainių tvenkinys</t>
  </si>
  <si>
    <t>LT117030014</t>
  </si>
  <si>
    <t>Salotas</t>
  </si>
  <si>
    <t>LT117030032</t>
  </si>
  <si>
    <t>Beržoras</t>
  </si>
  <si>
    <t>smėlis, žvirgždas</t>
  </si>
  <si>
    <t>LT120050010</t>
  </si>
  <si>
    <t>Tūbausių I tvenkinys</t>
  </si>
  <si>
    <t>smėlis, molis, žvyras, dumblas</t>
  </si>
  <si>
    <t>LT120050011</t>
  </si>
  <si>
    <t>Padvarių tvenkinys</t>
  </si>
  <si>
    <t>LT230050103</t>
  </si>
  <si>
    <t>Skuodo tvenkinys</t>
  </si>
  <si>
    <t>LT230050180</t>
  </si>
  <si>
    <t>Ubiškės tvenkinys</t>
  </si>
  <si>
    <t>LT330030014</t>
  </si>
  <si>
    <t>Gludas</t>
  </si>
  <si>
    <t>dumblas, detritas, žvyras tik labai trumpoje atkarpoje</t>
  </si>
  <si>
    <t>LT330030140</t>
  </si>
  <si>
    <t>Alsėdžių ežeras</t>
  </si>
  <si>
    <t>molis, smėlis, dumblas, detritas</t>
  </si>
  <si>
    <t>LT341050040</t>
  </si>
  <si>
    <t>Bubių tvenkinys</t>
  </si>
  <si>
    <t>LT341050062</t>
  </si>
  <si>
    <t>Petraičių tvenkinys</t>
  </si>
  <si>
    <t>LT441040010</t>
  </si>
  <si>
    <t>Talkša</t>
  </si>
  <si>
    <t>dumblas, smėlis, žvyras</t>
  </si>
  <si>
    <t>LT441040040</t>
  </si>
  <si>
    <t>Arimaičių ežeras</t>
  </si>
  <si>
    <t>LT110050001</t>
  </si>
  <si>
    <t>Kauno HE tvenkinys</t>
  </si>
  <si>
    <t>smėlis, žvyras, žvirgždas</t>
  </si>
  <si>
    <t>LT110030730</t>
  </si>
  <si>
    <t>Jiezno ežeras</t>
  </si>
  <si>
    <t>LT112030362</t>
  </si>
  <si>
    <t>Karvys</t>
  </si>
  <si>
    <t>LT110031018</t>
  </si>
  <si>
    <t>Alsakys</t>
  </si>
  <si>
    <t>LT112231654</t>
  </si>
  <si>
    <t>Nevėža</t>
  </si>
  <si>
    <t>LT112030200</t>
  </si>
  <si>
    <t>Luka</t>
  </si>
  <si>
    <t>LT110031050</t>
  </si>
  <si>
    <t>Nečiūnų ežeras</t>
  </si>
  <si>
    <t>LT112030219</t>
  </si>
  <si>
    <t>Totoriškių ežeras</t>
  </si>
  <si>
    <t>Natūralus / labai pakeistas</t>
  </si>
  <si>
    <t>Hidrologija balai</t>
  </si>
  <si>
    <t xml:space="preserve">Vandens telkinio kodas </t>
  </si>
  <si>
    <t xml:space="preserve">Monitoringo vietos Nr. </t>
  </si>
  <si>
    <t>Monitoringo vietos pavadinimas</t>
  </si>
  <si>
    <t>LTL394</t>
  </si>
  <si>
    <t>LTL249</t>
  </si>
  <si>
    <t>LTL194</t>
  </si>
  <si>
    <t>LTL379</t>
  </si>
  <si>
    <t>LTL192</t>
  </si>
  <si>
    <t>LTL463</t>
  </si>
  <si>
    <t>LTL366</t>
  </si>
  <si>
    <t>LTL372</t>
  </si>
  <si>
    <t>LTL247</t>
  </si>
  <si>
    <t>LTL248</t>
  </si>
  <si>
    <t>LTL71</t>
  </si>
  <si>
    <t>LTL375</t>
  </si>
  <si>
    <t>LTL456</t>
  </si>
  <si>
    <t>LTL426</t>
  </si>
  <si>
    <t>LTL184</t>
  </si>
  <si>
    <t>LTL538</t>
  </si>
  <si>
    <t>LTL468</t>
  </si>
  <si>
    <t>LTL467</t>
  </si>
  <si>
    <t>LTL363</t>
  </si>
  <si>
    <t>LTL328</t>
  </si>
  <si>
    <t>LTL221</t>
  </si>
  <si>
    <t>LTL525</t>
  </si>
  <si>
    <t>LTL356</t>
  </si>
  <si>
    <t>LTL335</t>
  </si>
  <si>
    <t>LTL217</t>
  </si>
  <si>
    <t>LTL355</t>
  </si>
  <si>
    <t>LTL354</t>
  </si>
  <si>
    <t>LTL359</t>
  </si>
  <si>
    <t>LTL462</t>
  </si>
  <si>
    <t>LTL293</t>
  </si>
  <si>
    <t>LTL298</t>
  </si>
  <si>
    <t>LTL295</t>
  </si>
  <si>
    <t>LTL294</t>
  </si>
  <si>
    <t>LTL285</t>
  </si>
  <si>
    <t>LTL448</t>
  </si>
  <si>
    <t>LTL282</t>
  </si>
  <si>
    <t>LTL452</t>
  </si>
  <si>
    <t>LTL159</t>
  </si>
  <si>
    <t>LTL349</t>
  </si>
  <si>
    <t>LTL297</t>
  </si>
  <si>
    <t>LTL360</t>
  </si>
  <si>
    <t>LTL280</t>
  </si>
  <si>
    <t>LTL154</t>
  </si>
  <si>
    <t>LTL362</t>
  </si>
  <si>
    <t>LTL430</t>
  </si>
  <si>
    <t>LTL409</t>
  </si>
  <si>
    <t>LTL408</t>
  </si>
  <si>
    <t>LTL259</t>
  </si>
  <si>
    <t>LTL202</t>
  </si>
  <si>
    <t>LTL500</t>
  </si>
  <si>
    <t>LTL244</t>
  </si>
  <si>
    <t>LTL246</t>
  </si>
  <si>
    <t>LTL198</t>
  </si>
  <si>
    <t>LTL542</t>
  </si>
  <si>
    <t>LTL205</t>
  </si>
  <si>
    <t>LTL420</t>
  </si>
  <si>
    <t>LTL504</t>
  </si>
  <si>
    <t>LTL469</t>
  </si>
  <si>
    <t>LTL207</t>
  </si>
  <si>
    <t>LTL257</t>
  </si>
  <si>
    <t>LTL260</t>
  </si>
  <si>
    <t>LTL400</t>
  </si>
  <si>
    <t>LTL501</t>
  </si>
  <si>
    <t>LTL258</t>
  </si>
  <si>
    <t>LTL434</t>
  </si>
  <si>
    <t>LTL403</t>
  </si>
  <si>
    <t>LTL404</t>
  </si>
  <si>
    <t>LTL503</t>
  </si>
  <si>
    <t>LTL545</t>
  </si>
  <si>
    <t>LTL417</t>
  </si>
  <si>
    <t>LTL267</t>
  </si>
  <si>
    <t>LTL264</t>
  </si>
  <si>
    <t>LTL266</t>
  </si>
  <si>
    <t>LTL382</t>
  </si>
  <si>
    <t>LTL385</t>
  </si>
  <si>
    <t>LTL314</t>
  </si>
  <si>
    <t>LTL399</t>
  </si>
  <si>
    <t>LTL386</t>
  </si>
  <si>
    <t>LTL387</t>
  </si>
  <si>
    <t>LTL304</t>
  </si>
  <si>
    <t>Hidrologinis režimas</t>
  </si>
  <si>
    <t>natūralus</t>
  </si>
  <si>
    <t>patvenktas ežeras</t>
  </si>
  <si>
    <t>patvenktas ežeras, nuotėkis natūralizuotas</t>
  </si>
  <si>
    <t>tvenkinys</t>
  </si>
  <si>
    <t>tvenkinys su HE</t>
  </si>
  <si>
    <t>patvenktas ežeras, vandens lygis pakeltas 3 m, plotas padidėjo 3.7 karto, vandens lygis sezoniškai reguliuojamas</t>
  </si>
  <si>
    <t>&lt;50</t>
  </si>
  <si>
    <t>ne</t>
  </si>
  <si>
    <t>taip</t>
  </si>
  <si>
    <t>taip (dalinė)</t>
  </si>
  <si>
    <t>taip (baseine)</t>
  </si>
  <si>
    <t>taip (BLR teritorijoje)</t>
  </si>
  <si>
    <t>taip (kitame VT)</t>
  </si>
  <si>
    <t xml:space="preserve">išdžiūstanti upė; vaga reguliuota, todėl nuotėkis nėra natūralus </t>
  </si>
  <si>
    <t>dumblas apneštas smėliu, storis 0.1-0.3 m, kyla dujos. Taršos iš Tribonių žuv. ūkio tikimybė (arba iš BLR)</t>
  </si>
  <si>
    <t>LT110030311</t>
  </si>
  <si>
    <t>LTL514</t>
  </si>
  <si>
    <t>Grūtas</t>
  </si>
  <si>
    <t>LT110050144</t>
  </si>
  <si>
    <t>LTL427</t>
  </si>
  <si>
    <t>Paupio tvenkinys</t>
  </si>
  <si>
    <t>LT112250026</t>
  </si>
  <si>
    <t>LTL524</t>
  </si>
  <si>
    <t>Beičių tvenkinys</t>
  </si>
  <si>
    <t>LT115040111</t>
  </si>
  <si>
    <t>LTL245</t>
  </si>
  <si>
    <t>Žaltytis</t>
  </si>
  <si>
    <t>LT442030022</t>
  </si>
  <si>
    <t>LTL147</t>
  </si>
  <si>
    <t>Notigalė</t>
  </si>
  <si>
    <t>LT550030106</t>
  </si>
  <si>
    <t>LTL308</t>
  </si>
  <si>
    <t>Smalvykštis</t>
  </si>
  <si>
    <t>durpė, dumblas, molis ir smėlis tik vagoje</t>
  </si>
  <si>
    <t>smėlis, durpė, dumblas</t>
  </si>
  <si>
    <t>durpė, smėlis, dumblas</t>
  </si>
  <si>
    <t>tvenkinys, vandens lygis sezoniškai reguliuojamas</t>
  </si>
  <si>
    <t>tvenkinys (nuleistas)</t>
  </si>
  <si>
    <t>Vyraujantis gruntas (≥5 % atkarpos)</t>
  </si>
  <si>
    <t>Nat/LPVT/DVT</t>
  </si>
  <si>
    <t>Monitoringo vietos numeris</t>
  </si>
  <si>
    <t>LPVT grupė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</si>
</sst>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8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7" fillId="0" borderId="0" xfId="0" applyFont="1"/>
    <xf numFmtId="0" fontId="3" fillId="4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9" fillId="0" borderId="0" xfId="0" applyFont="1"/>
    <xf numFmtId="0" fontId="6" fillId="10" borderId="0" xfId="0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  <xf numFmtId="14" fontId="12" fillId="0" borderId="0" xfId="0" applyNumberFormat="1" applyFont="1"/>
    <xf numFmtId="0" fontId="10" fillId="0" borderId="0" xfId="0" applyFont="1"/>
    <xf numFmtId="14" fontId="12" fillId="0" borderId="0" xfId="0" applyNumberFormat="1" applyFont="1" applyAlignment="1">
      <alignment horizontal="right"/>
    </xf>
    <xf numFmtId="0" fontId="12" fillId="11" borderId="0" xfId="0" applyFont="1" applyFill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8" fillId="0" borderId="0" xfId="3" applyNumberFormat="1" applyFont="1" applyAlignment="1">
      <alignment horizontal="center" vertical="center"/>
    </xf>
    <xf numFmtId="14" fontId="8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6" fillId="8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 wrapText="1"/>
    </xf>
    <xf numFmtId="2" fontId="14" fillId="8" borderId="0" xfId="0" applyNumberFormat="1" applyFont="1" applyFill="1" applyAlignment="1">
      <alignment horizontal="center" vertical="center" wrapText="1"/>
    </xf>
    <xf numFmtId="2" fontId="7" fillId="2" borderId="2" xfId="0" applyNumberFormat="1" applyFont="1" applyFill="1" applyBorder="1"/>
    <xf numFmtId="2" fontId="15" fillId="2" borderId="0" xfId="0" applyNumberFormat="1" applyFont="1" applyFill="1"/>
    <xf numFmtId="2" fontId="7" fillId="6" borderId="2" xfId="0" applyNumberFormat="1" applyFont="1" applyFill="1" applyBorder="1"/>
    <xf numFmtId="2" fontId="15" fillId="6" borderId="0" xfId="0" applyNumberFormat="1" applyFont="1" applyFill="1"/>
    <xf numFmtId="2" fontId="7" fillId="7" borderId="2" xfId="0" applyNumberFormat="1" applyFont="1" applyFill="1" applyBorder="1"/>
    <xf numFmtId="2" fontId="15" fillId="7" borderId="0" xfId="0" applyNumberFormat="1" applyFont="1" applyFill="1"/>
    <xf numFmtId="0" fontId="6" fillId="0" borderId="0" xfId="0" applyFont="1" applyAlignment="1">
      <alignment horizontal="right" vertical="center"/>
    </xf>
    <xf numFmtId="0" fontId="6" fillId="0" borderId="0" xfId="0" applyFont="1"/>
    <xf numFmtId="2" fontId="7" fillId="0" borderId="0" xfId="0" applyNumberFormat="1" applyFont="1"/>
    <xf numFmtId="2" fontId="15" fillId="0" borderId="0" xfId="0" applyNumberFormat="1" applyFont="1"/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Įprastas 2 4" xfId="2" xr:uid="{00000000-0005-0000-0000-000001000000}"/>
    <cellStyle name="Įprastas 3 2" xfId="1" xr:uid="{00000000-0005-0000-0000-000002000000}"/>
    <cellStyle name="Normal" xfId="0" builtinId="0"/>
    <cellStyle name="Normal_Sheet1" xfId="3" xr:uid="{1241AF27-BDB3-47E7-8F83-637A064D9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034B-4692-487E-B855-1DC301C93973}">
  <dimension ref="A1:AH97"/>
  <sheetViews>
    <sheetView workbookViewId="0">
      <selection activeCell="B12" sqref="B12"/>
    </sheetView>
  </sheetViews>
  <sheetFormatPr defaultRowHeight="12" x14ac:dyDescent="0.25"/>
  <cols>
    <col min="1" max="1" width="10.6640625" style="1" customWidth="1"/>
    <col min="2" max="2" width="28.33203125" style="1" customWidth="1"/>
    <col min="3" max="7" width="8.88671875" style="1" customWidth="1"/>
    <col min="8" max="8" width="18.88671875" style="1" customWidth="1"/>
    <col min="9" max="9" width="13.77734375" style="1" customWidth="1"/>
    <col min="10" max="10" width="10.33203125" style="1" customWidth="1"/>
    <col min="11" max="14" width="8.88671875" style="1" customWidth="1"/>
    <col min="15" max="15" width="8.88671875" style="11" customWidth="1"/>
    <col min="16" max="16" width="14.77734375" style="1" customWidth="1"/>
    <col min="17" max="17" width="8.88671875" style="11" customWidth="1"/>
    <col min="18" max="24" width="8.88671875" style="1" customWidth="1"/>
    <col min="25" max="25" width="9.5546875" style="1" customWidth="1"/>
    <col min="26" max="27" width="8.88671875" style="11" customWidth="1"/>
    <col min="28" max="28" width="24.77734375" style="1" customWidth="1"/>
    <col min="29" max="29" width="25.6640625" style="1" customWidth="1"/>
    <col min="30" max="30" width="17.77734375" style="1" customWidth="1"/>
    <col min="31" max="31" width="8.88671875" style="11"/>
    <col min="32" max="32" width="49.77734375" style="1" customWidth="1"/>
    <col min="33" max="33" width="8.88671875" style="48"/>
    <col min="34" max="34" width="12.109375" style="49" customWidth="1"/>
    <col min="35" max="16384" width="8.88671875" style="1"/>
  </cols>
  <sheetData>
    <row r="1" spans="1:34" ht="12.6" thickBo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50" t="s">
        <v>540</v>
      </c>
      <c r="I1" s="50"/>
      <c r="J1" s="50"/>
      <c r="K1" s="51" t="s">
        <v>504</v>
      </c>
      <c r="L1" s="51"/>
      <c r="M1" s="51"/>
      <c r="N1" s="51"/>
      <c r="O1" s="51"/>
      <c r="P1" s="53" t="s">
        <v>525</v>
      </c>
      <c r="Q1" s="53"/>
      <c r="R1" s="52" t="s">
        <v>7</v>
      </c>
      <c r="S1" s="52"/>
      <c r="T1" s="52"/>
      <c r="U1" s="52"/>
      <c r="V1" s="52"/>
      <c r="W1" s="52"/>
      <c r="X1" s="52"/>
      <c r="Y1" s="52"/>
      <c r="Z1" s="52"/>
      <c r="AA1" s="55" t="s">
        <v>6</v>
      </c>
      <c r="AB1" s="55"/>
      <c r="AC1" s="55"/>
      <c r="AD1" s="55"/>
      <c r="AE1" s="55"/>
      <c r="AF1" s="54" t="s">
        <v>528</v>
      </c>
      <c r="AG1" s="54"/>
      <c r="AH1" s="54"/>
    </row>
    <row r="2" spans="1:34" ht="48" x14ac:dyDescent="0.25">
      <c r="A2" s="2" t="s">
        <v>896</v>
      </c>
      <c r="B2" s="2" t="s">
        <v>774</v>
      </c>
      <c r="C2" s="2" t="s">
        <v>895</v>
      </c>
      <c r="D2" s="7" t="s">
        <v>897</v>
      </c>
      <c r="E2" s="2" t="s">
        <v>4</v>
      </c>
      <c r="F2" s="2" t="s">
        <v>5</v>
      </c>
      <c r="G2" s="2" t="s">
        <v>12</v>
      </c>
      <c r="H2" s="16" t="s">
        <v>542</v>
      </c>
      <c r="I2" s="16" t="s">
        <v>546</v>
      </c>
      <c r="J2" s="15" t="s">
        <v>547</v>
      </c>
      <c r="K2" s="8" t="s">
        <v>543</v>
      </c>
      <c r="L2" s="8" t="s">
        <v>544</v>
      </c>
      <c r="M2" s="8" t="s">
        <v>545</v>
      </c>
      <c r="N2" s="8" t="s">
        <v>14</v>
      </c>
      <c r="O2" s="34" t="s">
        <v>411</v>
      </c>
      <c r="P2" s="10" t="s">
        <v>412</v>
      </c>
      <c r="Q2" s="35" t="s">
        <v>526</v>
      </c>
      <c r="R2" s="9" t="s">
        <v>15</v>
      </c>
      <c r="S2" s="9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894</v>
      </c>
      <c r="Z2" s="36" t="s">
        <v>524</v>
      </c>
      <c r="AA2" s="12" t="s">
        <v>13</v>
      </c>
      <c r="AB2" s="12" t="s">
        <v>22</v>
      </c>
      <c r="AC2" s="12" t="s">
        <v>23</v>
      </c>
      <c r="AD2" s="12" t="s">
        <v>24</v>
      </c>
      <c r="AE2" s="37" t="s">
        <v>527</v>
      </c>
      <c r="AF2" s="13" t="s">
        <v>529</v>
      </c>
      <c r="AG2" s="38" t="s">
        <v>530</v>
      </c>
      <c r="AH2" s="39" t="s">
        <v>563</v>
      </c>
    </row>
    <row r="3" spans="1:34" x14ac:dyDescent="0.25">
      <c r="A3" s="1" t="s">
        <v>28</v>
      </c>
      <c r="B3" s="1" t="s">
        <v>29</v>
      </c>
      <c r="C3" s="1" t="s">
        <v>3</v>
      </c>
      <c r="D3" s="5" t="s">
        <v>30</v>
      </c>
      <c r="E3" s="33">
        <v>56.198500000000003</v>
      </c>
      <c r="F3" s="33">
        <v>24.378789999999999</v>
      </c>
      <c r="G3" s="1" t="s">
        <v>31</v>
      </c>
      <c r="H3" s="1" t="s">
        <v>548</v>
      </c>
      <c r="I3" s="1" t="s">
        <v>869</v>
      </c>
      <c r="J3" s="11">
        <v>1</v>
      </c>
      <c r="K3" s="1" t="s">
        <v>863</v>
      </c>
      <c r="L3" s="1" t="s">
        <v>863</v>
      </c>
      <c r="M3" s="1" t="s">
        <v>863</v>
      </c>
      <c r="N3" s="1" t="s">
        <v>507</v>
      </c>
      <c r="O3" s="11">
        <v>1</v>
      </c>
      <c r="P3" s="1" t="s">
        <v>413</v>
      </c>
      <c r="Q3" s="11">
        <v>5</v>
      </c>
      <c r="V3" s="1">
        <v>70</v>
      </c>
      <c r="W3" s="1">
        <v>30</v>
      </c>
      <c r="Y3" s="1" t="s">
        <v>32</v>
      </c>
      <c r="Z3" s="11">
        <v>3</v>
      </c>
      <c r="AA3" s="1" t="s">
        <v>10</v>
      </c>
      <c r="AB3" s="1" t="s">
        <v>27</v>
      </c>
      <c r="AC3" s="1" t="s">
        <v>8</v>
      </c>
      <c r="AD3" s="1" t="s">
        <v>8</v>
      </c>
      <c r="AE3" s="11">
        <v>4</v>
      </c>
      <c r="AF3" s="1" t="s">
        <v>556</v>
      </c>
      <c r="AG3" s="40">
        <f t="shared" ref="AG3:AG34" si="0">(20-(J3+Q3+Z3+AE3))/16</f>
        <v>0.4375</v>
      </c>
      <c r="AH3" s="41">
        <f>(25-(J3+O3+Q3+Z3+AE3))/20</f>
        <v>0.55000000000000004</v>
      </c>
    </row>
    <row r="4" spans="1:34" x14ac:dyDescent="0.25">
      <c r="A4" s="1" t="s">
        <v>33</v>
      </c>
      <c r="B4" s="1" t="s">
        <v>34</v>
      </c>
      <c r="C4" s="1" t="s">
        <v>2</v>
      </c>
      <c r="E4" s="33">
        <v>55.74212</v>
      </c>
      <c r="F4" s="33">
        <v>26.299019999999999</v>
      </c>
      <c r="G4" s="1" t="s">
        <v>35</v>
      </c>
      <c r="H4" s="1" t="s">
        <v>8</v>
      </c>
      <c r="I4" s="1" t="s">
        <v>8</v>
      </c>
      <c r="J4" s="11">
        <v>1</v>
      </c>
      <c r="K4" s="1" t="s">
        <v>864</v>
      </c>
      <c r="L4" s="1" t="s">
        <v>863</v>
      </c>
      <c r="M4" s="1" t="s">
        <v>866</v>
      </c>
      <c r="N4" s="1" t="s">
        <v>506</v>
      </c>
      <c r="O4" s="11">
        <v>3</v>
      </c>
      <c r="P4" s="1" t="s">
        <v>414</v>
      </c>
      <c r="Q4" s="11">
        <v>3</v>
      </c>
      <c r="R4" s="1">
        <v>10</v>
      </c>
      <c r="S4" s="1">
        <v>25</v>
      </c>
      <c r="T4" s="1">
        <v>50</v>
      </c>
      <c r="U4" s="1">
        <v>10</v>
      </c>
      <c r="W4" s="1">
        <v>5</v>
      </c>
      <c r="Y4" s="1" t="s">
        <v>36</v>
      </c>
      <c r="Z4" s="11">
        <v>1</v>
      </c>
      <c r="AA4" s="1" t="s">
        <v>9</v>
      </c>
      <c r="AE4" s="11">
        <v>1</v>
      </c>
      <c r="AF4" s="1" t="s">
        <v>37</v>
      </c>
      <c r="AG4" s="42">
        <f t="shared" si="0"/>
        <v>0.875</v>
      </c>
      <c r="AH4" s="43">
        <f t="shared" ref="AH4:AH67" si="1">(25-(J4+O4+Q4+Z4+AE4))/20</f>
        <v>0.8</v>
      </c>
    </row>
    <row r="5" spans="1:34" x14ac:dyDescent="0.25">
      <c r="A5" s="1" t="s">
        <v>38</v>
      </c>
      <c r="B5" s="1" t="s">
        <v>39</v>
      </c>
      <c r="C5" s="1" t="s">
        <v>3</v>
      </c>
      <c r="D5" s="3">
        <v>8</v>
      </c>
      <c r="E5" s="33">
        <v>55.272570000000002</v>
      </c>
      <c r="F5" s="33">
        <v>21.41056</v>
      </c>
      <c r="G5" s="1" t="s">
        <v>40</v>
      </c>
      <c r="H5" s="6" t="s">
        <v>550</v>
      </c>
      <c r="I5" s="6" t="s">
        <v>551</v>
      </c>
      <c r="J5" s="11">
        <v>3</v>
      </c>
      <c r="K5" s="1" t="s">
        <v>863</v>
      </c>
      <c r="L5" s="1" t="s">
        <v>863</v>
      </c>
      <c r="M5" s="1" t="s">
        <v>863</v>
      </c>
      <c r="N5" s="1" t="s">
        <v>560</v>
      </c>
      <c r="O5" s="11">
        <v>2</v>
      </c>
      <c r="P5" s="1" t="s">
        <v>41</v>
      </c>
      <c r="Q5" s="11">
        <v>3</v>
      </c>
      <c r="S5" s="1">
        <v>2</v>
      </c>
      <c r="T5" s="1">
        <v>20</v>
      </c>
      <c r="U5" s="1">
        <v>68</v>
      </c>
      <c r="W5" s="1">
        <v>10</v>
      </c>
      <c r="Y5" s="1" t="s">
        <v>42</v>
      </c>
      <c r="Z5" s="11">
        <v>1</v>
      </c>
      <c r="AA5" s="1" t="s">
        <v>538</v>
      </c>
      <c r="AE5" s="11">
        <v>3</v>
      </c>
      <c r="AF5" s="1" t="s">
        <v>43</v>
      </c>
      <c r="AG5" s="42">
        <f t="shared" si="0"/>
        <v>0.625</v>
      </c>
      <c r="AH5" s="43">
        <f t="shared" si="1"/>
        <v>0.65</v>
      </c>
    </row>
    <row r="6" spans="1:34" x14ac:dyDescent="0.25">
      <c r="A6" s="1" t="s">
        <v>44</v>
      </c>
      <c r="B6" s="1" t="s">
        <v>45</v>
      </c>
      <c r="C6" s="1" t="s">
        <v>2</v>
      </c>
      <c r="E6" s="33">
        <v>54.28228</v>
      </c>
      <c r="F6" s="33">
        <v>25.247579999999999</v>
      </c>
      <c r="G6" s="1" t="s">
        <v>25</v>
      </c>
      <c r="H6" s="1" t="s">
        <v>8</v>
      </c>
      <c r="I6" s="1" t="s">
        <v>8</v>
      </c>
      <c r="J6" s="11">
        <v>1</v>
      </c>
      <c r="K6" s="1" t="s">
        <v>863</v>
      </c>
      <c r="L6" s="1" t="s">
        <v>863</v>
      </c>
      <c r="M6" s="1" t="s">
        <v>866</v>
      </c>
      <c r="N6" s="1" t="s">
        <v>507</v>
      </c>
      <c r="O6" s="11">
        <v>2</v>
      </c>
      <c r="P6" s="1" t="s">
        <v>415</v>
      </c>
      <c r="Q6" s="11">
        <v>1</v>
      </c>
      <c r="R6" s="1">
        <v>3</v>
      </c>
      <c r="U6" s="1">
        <v>20</v>
      </c>
      <c r="W6" s="1">
        <v>77</v>
      </c>
      <c r="Y6" s="1" t="s">
        <v>46</v>
      </c>
      <c r="Z6" s="11">
        <v>4</v>
      </c>
      <c r="AA6" s="1" t="s">
        <v>9</v>
      </c>
      <c r="AE6" s="11">
        <v>1</v>
      </c>
      <c r="AF6" s="1" t="s">
        <v>870</v>
      </c>
      <c r="AG6" s="42">
        <f t="shared" si="0"/>
        <v>0.8125</v>
      </c>
      <c r="AH6" s="43">
        <f t="shared" si="1"/>
        <v>0.8</v>
      </c>
    </row>
    <row r="7" spans="1:34" x14ac:dyDescent="0.25">
      <c r="A7" s="4" t="s">
        <v>47</v>
      </c>
      <c r="B7" s="4" t="s">
        <v>48</v>
      </c>
      <c r="C7" s="4" t="s">
        <v>2</v>
      </c>
      <c r="D7" s="4"/>
      <c r="E7" s="32">
        <v>55.505600000000001</v>
      </c>
      <c r="F7" s="32">
        <v>24.782640000000001</v>
      </c>
      <c r="G7" s="1" t="s">
        <v>31</v>
      </c>
      <c r="H7" s="1" t="s">
        <v>8</v>
      </c>
      <c r="I7" s="1" t="s">
        <v>8</v>
      </c>
      <c r="J7" s="11">
        <v>1</v>
      </c>
      <c r="K7" s="1" t="s">
        <v>863</v>
      </c>
      <c r="L7" s="1" t="s">
        <v>863</v>
      </c>
      <c r="M7" s="1" t="s">
        <v>866</v>
      </c>
      <c r="N7" s="1" t="s">
        <v>505</v>
      </c>
      <c r="O7" s="11">
        <v>2</v>
      </c>
      <c r="P7" s="1" t="s">
        <v>413</v>
      </c>
      <c r="Q7" s="11">
        <v>5</v>
      </c>
      <c r="V7" s="1">
        <v>20</v>
      </c>
      <c r="W7" s="1">
        <v>80</v>
      </c>
      <c r="Y7" s="1" t="s">
        <v>49</v>
      </c>
      <c r="Z7" s="11">
        <v>4</v>
      </c>
      <c r="AA7" s="1" t="s">
        <v>10</v>
      </c>
      <c r="AB7" s="1" t="s">
        <v>50</v>
      </c>
      <c r="AC7" s="1" t="s">
        <v>27</v>
      </c>
      <c r="AD7" s="1" t="s">
        <v>27</v>
      </c>
      <c r="AE7" s="11">
        <v>4</v>
      </c>
      <c r="AF7" s="1" t="s">
        <v>51</v>
      </c>
      <c r="AG7" s="40">
        <f t="shared" si="0"/>
        <v>0.375</v>
      </c>
      <c r="AH7" s="41">
        <f t="shared" si="1"/>
        <v>0.45</v>
      </c>
    </row>
    <row r="8" spans="1:34" x14ac:dyDescent="0.25">
      <c r="A8" s="1" t="s">
        <v>52</v>
      </c>
      <c r="B8" s="1" t="s">
        <v>53</v>
      </c>
      <c r="C8" s="1" t="s">
        <v>2</v>
      </c>
      <c r="E8" s="33">
        <v>54.890239999999999</v>
      </c>
      <c r="F8" s="33">
        <v>22.903120000000001</v>
      </c>
      <c r="G8" s="1" t="s">
        <v>54</v>
      </c>
      <c r="H8" s="1" t="s">
        <v>8</v>
      </c>
      <c r="I8" s="1" t="s">
        <v>555</v>
      </c>
      <c r="J8" s="11">
        <v>1</v>
      </c>
      <c r="K8" s="1" t="s">
        <v>863</v>
      </c>
      <c r="L8" s="1" t="s">
        <v>863</v>
      </c>
      <c r="M8" s="1" t="s">
        <v>866</v>
      </c>
      <c r="N8" s="1" t="s">
        <v>507</v>
      </c>
      <c r="O8" s="11">
        <v>2</v>
      </c>
      <c r="P8" s="1" t="s">
        <v>416</v>
      </c>
      <c r="Q8" s="11">
        <v>1</v>
      </c>
      <c r="R8" s="1">
        <v>10</v>
      </c>
      <c r="S8" s="1">
        <v>30</v>
      </c>
      <c r="U8" s="1">
        <v>45</v>
      </c>
      <c r="W8" s="1">
        <v>5</v>
      </c>
      <c r="Y8" s="1" t="s">
        <v>55</v>
      </c>
      <c r="Z8" s="11">
        <v>1</v>
      </c>
      <c r="AA8" s="1" t="s">
        <v>9</v>
      </c>
      <c r="AE8" s="11">
        <v>1</v>
      </c>
      <c r="AF8" s="1" t="s">
        <v>531</v>
      </c>
      <c r="AG8" s="44">
        <f t="shared" si="0"/>
        <v>1</v>
      </c>
      <c r="AH8" s="45">
        <f t="shared" si="1"/>
        <v>0.95</v>
      </c>
    </row>
    <row r="9" spans="1:34" x14ac:dyDescent="0.25">
      <c r="A9" s="1" t="s">
        <v>56</v>
      </c>
      <c r="B9" s="1" t="s">
        <v>57</v>
      </c>
      <c r="C9" s="1" t="s">
        <v>3</v>
      </c>
      <c r="D9" s="5" t="s">
        <v>30</v>
      </c>
      <c r="E9" s="33">
        <v>55.964190000000002</v>
      </c>
      <c r="F9" s="33">
        <v>23.310919999999999</v>
      </c>
      <c r="G9" s="1" t="s">
        <v>31</v>
      </c>
      <c r="H9" s="1" t="s">
        <v>548</v>
      </c>
      <c r="I9" s="1" t="s">
        <v>549</v>
      </c>
      <c r="J9" s="11">
        <v>1</v>
      </c>
      <c r="K9" s="1" t="s">
        <v>863</v>
      </c>
      <c r="L9" s="1" t="s">
        <v>863</v>
      </c>
      <c r="M9" s="1" t="s">
        <v>866</v>
      </c>
      <c r="N9" s="1" t="s">
        <v>507</v>
      </c>
      <c r="O9" s="11">
        <v>2</v>
      </c>
      <c r="P9" s="1" t="s">
        <v>417</v>
      </c>
      <c r="Q9" s="11">
        <v>4</v>
      </c>
      <c r="R9" s="1">
        <v>5</v>
      </c>
      <c r="S9" s="1">
        <v>25</v>
      </c>
      <c r="U9" s="1">
        <v>70</v>
      </c>
      <c r="Y9" s="1" t="s">
        <v>58</v>
      </c>
      <c r="Z9" s="11">
        <v>1</v>
      </c>
      <c r="AA9" s="1" t="s">
        <v>10</v>
      </c>
      <c r="AB9" s="1" t="s">
        <v>59</v>
      </c>
      <c r="AC9" s="1" t="s">
        <v>60</v>
      </c>
      <c r="AD9" s="1" t="s">
        <v>61</v>
      </c>
      <c r="AE9" s="11">
        <v>3</v>
      </c>
      <c r="AF9" s="1" t="s">
        <v>465</v>
      </c>
      <c r="AG9" s="42">
        <f t="shared" si="0"/>
        <v>0.6875</v>
      </c>
      <c r="AH9" s="43">
        <f t="shared" si="1"/>
        <v>0.7</v>
      </c>
    </row>
    <row r="10" spans="1:34" x14ac:dyDescent="0.25">
      <c r="A10" s="1" t="s">
        <v>62</v>
      </c>
      <c r="B10" s="1" t="s">
        <v>63</v>
      </c>
      <c r="C10" s="1" t="s">
        <v>2</v>
      </c>
      <c r="E10" s="33">
        <v>55.91413</v>
      </c>
      <c r="F10" s="33">
        <v>23.75628</v>
      </c>
      <c r="G10" s="1" t="s">
        <v>31</v>
      </c>
      <c r="H10" s="1" t="s">
        <v>8</v>
      </c>
      <c r="I10" s="1" t="s">
        <v>555</v>
      </c>
      <c r="J10" s="11">
        <v>1</v>
      </c>
      <c r="K10" s="1" t="s">
        <v>863</v>
      </c>
      <c r="L10" s="1" t="s">
        <v>864</v>
      </c>
      <c r="M10" s="1" t="s">
        <v>866</v>
      </c>
      <c r="N10" s="1" t="s">
        <v>514</v>
      </c>
      <c r="O10" s="11">
        <v>3</v>
      </c>
      <c r="P10" s="1" t="s">
        <v>184</v>
      </c>
      <c r="Q10" s="11">
        <v>1</v>
      </c>
      <c r="S10" s="1">
        <v>60</v>
      </c>
      <c r="T10" s="1">
        <v>30</v>
      </c>
      <c r="U10" s="1">
        <v>10</v>
      </c>
      <c r="Y10" s="1" t="s">
        <v>64</v>
      </c>
      <c r="Z10" s="11">
        <v>1</v>
      </c>
      <c r="AA10" s="1" t="s">
        <v>9</v>
      </c>
      <c r="AE10" s="11">
        <v>1</v>
      </c>
      <c r="AF10" s="1" t="s">
        <v>466</v>
      </c>
      <c r="AG10" s="44">
        <f t="shared" si="0"/>
        <v>1</v>
      </c>
      <c r="AH10" s="43">
        <f t="shared" si="1"/>
        <v>0.9</v>
      </c>
    </row>
    <row r="11" spans="1:34" x14ac:dyDescent="0.25">
      <c r="A11" s="1" t="s">
        <v>65</v>
      </c>
      <c r="B11" s="1" t="s">
        <v>66</v>
      </c>
      <c r="C11" s="1" t="s">
        <v>2</v>
      </c>
      <c r="E11" s="33">
        <v>55.920630000000003</v>
      </c>
      <c r="F11" s="33">
        <v>25.071380000000001</v>
      </c>
      <c r="G11" s="1" t="s">
        <v>67</v>
      </c>
      <c r="H11" s="1" t="s">
        <v>8</v>
      </c>
      <c r="I11" s="1" t="s">
        <v>8</v>
      </c>
      <c r="J11" s="11">
        <v>1</v>
      </c>
      <c r="K11" s="1" t="s">
        <v>863</v>
      </c>
      <c r="L11" s="1" t="s">
        <v>863</v>
      </c>
      <c r="M11" s="1" t="s">
        <v>866</v>
      </c>
      <c r="N11" s="1" t="s">
        <v>507</v>
      </c>
      <c r="O11" s="11">
        <v>2</v>
      </c>
      <c r="P11" s="1" t="s">
        <v>418</v>
      </c>
      <c r="Q11" s="11">
        <v>2</v>
      </c>
      <c r="R11" s="1">
        <v>10</v>
      </c>
      <c r="T11" s="1">
        <v>65</v>
      </c>
      <c r="U11" s="1">
        <v>25</v>
      </c>
      <c r="Y11" s="1" t="s">
        <v>68</v>
      </c>
      <c r="Z11" s="11">
        <v>1</v>
      </c>
      <c r="AA11" s="1" t="s">
        <v>9</v>
      </c>
      <c r="AE11" s="11">
        <v>1</v>
      </c>
      <c r="AG11" s="44">
        <f t="shared" si="0"/>
        <v>0.9375</v>
      </c>
      <c r="AH11" s="43">
        <f t="shared" si="1"/>
        <v>0.9</v>
      </c>
    </row>
    <row r="12" spans="1:34" x14ac:dyDescent="0.25">
      <c r="A12" s="4" t="s">
        <v>69</v>
      </c>
      <c r="B12" s="4" t="s">
        <v>70</v>
      </c>
      <c r="C12" s="4" t="s">
        <v>2</v>
      </c>
      <c r="D12" s="4"/>
      <c r="E12" s="32">
        <v>53.959290000000003</v>
      </c>
      <c r="F12" s="32">
        <v>23.515750000000001</v>
      </c>
      <c r="G12" s="1" t="s">
        <v>71</v>
      </c>
      <c r="H12" s="1" t="s">
        <v>8</v>
      </c>
      <c r="I12" s="1" t="s">
        <v>8</v>
      </c>
      <c r="J12" s="11">
        <v>1</v>
      </c>
      <c r="K12" s="1" t="s">
        <v>863</v>
      </c>
      <c r="L12" s="1" t="s">
        <v>863</v>
      </c>
      <c r="M12" s="1" t="s">
        <v>866</v>
      </c>
      <c r="N12" s="1" t="s">
        <v>507</v>
      </c>
      <c r="O12" s="11">
        <v>2</v>
      </c>
      <c r="P12" s="6" t="s">
        <v>11</v>
      </c>
      <c r="Q12" s="46">
        <v>1</v>
      </c>
      <c r="S12" s="1">
        <v>4</v>
      </c>
      <c r="T12" s="1">
        <v>10</v>
      </c>
      <c r="U12" s="1">
        <v>85</v>
      </c>
      <c r="W12" s="1">
        <v>1</v>
      </c>
      <c r="Y12" s="1" t="s">
        <v>72</v>
      </c>
      <c r="Z12" s="11">
        <v>1</v>
      </c>
      <c r="AA12" s="1" t="s">
        <v>9</v>
      </c>
      <c r="AE12" s="11">
        <v>1</v>
      </c>
      <c r="AG12" s="44">
        <f t="shared" si="0"/>
        <v>1</v>
      </c>
      <c r="AH12" s="45">
        <f t="shared" si="1"/>
        <v>0.95</v>
      </c>
    </row>
    <row r="13" spans="1:34" x14ac:dyDescent="0.25">
      <c r="A13" s="4" t="s">
        <v>73</v>
      </c>
      <c r="B13" s="4" t="s">
        <v>74</v>
      </c>
      <c r="C13" s="4" t="s">
        <v>3</v>
      </c>
      <c r="D13" s="5" t="s">
        <v>30</v>
      </c>
      <c r="E13" s="32">
        <v>54.117750000000001</v>
      </c>
      <c r="F13" s="32">
        <v>23.502210000000002</v>
      </c>
      <c r="G13" s="1" t="s">
        <v>71</v>
      </c>
      <c r="H13" s="1" t="s">
        <v>548</v>
      </c>
      <c r="I13" s="1" t="s">
        <v>549</v>
      </c>
      <c r="J13" s="11">
        <v>1</v>
      </c>
      <c r="K13" s="1" t="s">
        <v>863</v>
      </c>
      <c r="L13" s="1" t="s">
        <v>863</v>
      </c>
      <c r="M13" s="1" t="s">
        <v>866</v>
      </c>
      <c r="N13" s="1" t="s">
        <v>507</v>
      </c>
      <c r="O13" s="11">
        <v>2</v>
      </c>
      <c r="P13" s="1" t="s">
        <v>413</v>
      </c>
      <c r="Q13" s="11">
        <v>5</v>
      </c>
      <c r="U13" s="1">
        <v>70</v>
      </c>
      <c r="W13" s="1">
        <v>30</v>
      </c>
      <c r="Y13" s="1" t="s">
        <v>75</v>
      </c>
      <c r="Z13" s="11">
        <v>3</v>
      </c>
      <c r="AA13" s="1" t="s">
        <v>10</v>
      </c>
      <c r="AB13" s="1" t="s">
        <v>76</v>
      </c>
      <c r="AC13" s="1" t="s">
        <v>27</v>
      </c>
      <c r="AD13" s="1" t="s">
        <v>8</v>
      </c>
      <c r="AE13" s="11">
        <v>4</v>
      </c>
      <c r="AF13" s="1" t="s">
        <v>462</v>
      </c>
      <c r="AG13" s="40">
        <f t="shared" si="0"/>
        <v>0.4375</v>
      </c>
      <c r="AH13" s="41">
        <f t="shared" si="1"/>
        <v>0.5</v>
      </c>
    </row>
    <row r="14" spans="1:34" x14ac:dyDescent="0.25">
      <c r="A14" s="1" t="s">
        <v>77</v>
      </c>
      <c r="B14" s="1" t="s">
        <v>78</v>
      </c>
      <c r="C14" s="1" t="s">
        <v>3</v>
      </c>
      <c r="D14" s="5" t="s">
        <v>30</v>
      </c>
      <c r="E14" s="33">
        <v>54.227679999999999</v>
      </c>
      <c r="F14" s="33">
        <v>24.233419999999999</v>
      </c>
      <c r="G14" s="1" t="s">
        <v>79</v>
      </c>
      <c r="H14" s="1" t="s">
        <v>548</v>
      </c>
      <c r="I14" s="1" t="s">
        <v>549</v>
      </c>
      <c r="J14" s="11">
        <v>1</v>
      </c>
      <c r="K14" s="1" t="s">
        <v>863</v>
      </c>
      <c r="L14" s="1" t="s">
        <v>864</v>
      </c>
      <c r="M14" s="1" t="s">
        <v>866</v>
      </c>
      <c r="N14" s="1" t="s">
        <v>515</v>
      </c>
      <c r="O14" s="11">
        <v>3</v>
      </c>
      <c r="P14" s="1" t="s">
        <v>419</v>
      </c>
      <c r="Q14" s="11">
        <v>4</v>
      </c>
      <c r="T14" s="1">
        <v>7</v>
      </c>
      <c r="U14" s="1">
        <v>8</v>
      </c>
      <c r="W14" s="1">
        <v>85</v>
      </c>
      <c r="Y14" s="1" t="s">
        <v>80</v>
      </c>
      <c r="Z14" s="11">
        <v>3</v>
      </c>
      <c r="AA14" s="1" t="s">
        <v>10</v>
      </c>
      <c r="AB14" s="1" t="s">
        <v>81</v>
      </c>
      <c r="AC14" s="1" t="s">
        <v>82</v>
      </c>
      <c r="AD14" s="1" t="s">
        <v>8</v>
      </c>
      <c r="AE14" s="11">
        <v>4</v>
      </c>
      <c r="AF14" s="1" t="s">
        <v>467</v>
      </c>
      <c r="AG14" s="40">
        <f t="shared" si="0"/>
        <v>0.5</v>
      </c>
      <c r="AH14" s="41">
        <f t="shared" si="1"/>
        <v>0.5</v>
      </c>
    </row>
    <row r="15" spans="1:34" x14ac:dyDescent="0.25">
      <c r="A15" s="1" t="s">
        <v>83</v>
      </c>
      <c r="B15" s="1" t="s">
        <v>84</v>
      </c>
      <c r="C15" s="1" t="s">
        <v>2</v>
      </c>
      <c r="E15" s="33">
        <v>54.569110000000002</v>
      </c>
      <c r="F15" s="33">
        <v>24.29926</v>
      </c>
      <c r="G15" s="1" t="s">
        <v>71</v>
      </c>
      <c r="H15" s="1" t="s">
        <v>8</v>
      </c>
      <c r="I15" s="1" t="s">
        <v>8</v>
      </c>
      <c r="J15" s="11">
        <v>1</v>
      </c>
      <c r="K15" s="1" t="s">
        <v>863</v>
      </c>
      <c r="L15" s="1" t="s">
        <v>863</v>
      </c>
      <c r="M15" s="1" t="s">
        <v>866</v>
      </c>
      <c r="N15" s="1" t="s">
        <v>507</v>
      </c>
      <c r="O15" s="11">
        <v>2</v>
      </c>
      <c r="P15" s="1" t="s">
        <v>420</v>
      </c>
      <c r="Q15" s="11">
        <v>3</v>
      </c>
      <c r="S15" s="1">
        <v>3</v>
      </c>
      <c r="T15" s="1">
        <v>4</v>
      </c>
      <c r="U15" s="1">
        <v>93</v>
      </c>
      <c r="Y15" s="1" t="s">
        <v>85</v>
      </c>
      <c r="Z15" s="11">
        <v>1</v>
      </c>
      <c r="AA15" s="1" t="s">
        <v>9</v>
      </c>
      <c r="AE15" s="11">
        <v>1</v>
      </c>
      <c r="AG15" s="42">
        <f t="shared" si="0"/>
        <v>0.875</v>
      </c>
      <c r="AH15" s="43">
        <f t="shared" si="1"/>
        <v>0.85</v>
      </c>
    </row>
    <row r="16" spans="1:34" x14ac:dyDescent="0.25">
      <c r="A16" s="1" t="s">
        <v>86</v>
      </c>
      <c r="B16" s="1" t="s">
        <v>87</v>
      </c>
      <c r="C16" s="1" t="s">
        <v>3</v>
      </c>
      <c r="D16" s="5" t="s">
        <v>30</v>
      </c>
      <c r="E16" s="33">
        <v>54.754559999999998</v>
      </c>
      <c r="F16" s="33">
        <v>23.920010000000001</v>
      </c>
      <c r="G16" s="1" t="s">
        <v>88</v>
      </c>
      <c r="H16" s="1" t="s">
        <v>548</v>
      </c>
      <c r="I16" s="1" t="s">
        <v>549</v>
      </c>
      <c r="J16" s="11">
        <v>1</v>
      </c>
      <c r="K16" s="1" t="s">
        <v>864</v>
      </c>
      <c r="L16" s="1" t="s">
        <v>863</v>
      </c>
      <c r="M16" s="1" t="s">
        <v>863</v>
      </c>
      <c r="N16" s="1" t="s">
        <v>507</v>
      </c>
      <c r="O16" s="11">
        <v>1</v>
      </c>
      <c r="P16" s="1" t="s">
        <v>421</v>
      </c>
      <c r="Q16" s="11">
        <v>3</v>
      </c>
      <c r="R16" s="1">
        <v>5</v>
      </c>
      <c r="S16" s="1">
        <v>60</v>
      </c>
      <c r="U16" s="1">
        <v>35</v>
      </c>
      <c r="Y16" s="1" t="s">
        <v>89</v>
      </c>
      <c r="Z16" s="11">
        <v>1</v>
      </c>
      <c r="AA16" s="1" t="s">
        <v>10</v>
      </c>
      <c r="AB16" s="1" t="s">
        <v>90</v>
      </c>
      <c r="AC16" s="1" t="s">
        <v>91</v>
      </c>
      <c r="AD16" s="1" t="s">
        <v>92</v>
      </c>
      <c r="AE16" s="11">
        <v>3</v>
      </c>
      <c r="AF16" s="1" t="s">
        <v>468</v>
      </c>
      <c r="AG16" s="42">
        <f t="shared" si="0"/>
        <v>0.75</v>
      </c>
      <c r="AH16" s="43">
        <f t="shared" si="1"/>
        <v>0.8</v>
      </c>
    </row>
    <row r="17" spans="1:34" x14ac:dyDescent="0.25">
      <c r="A17" s="1" t="s">
        <v>93</v>
      </c>
      <c r="B17" s="1" t="s">
        <v>94</v>
      </c>
      <c r="C17" s="1" t="s">
        <v>2</v>
      </c>
      <c r="E17" s="33">
        <v>55.166330000000002</v>
      </c>
      <c r="F17" s="33">
        <v>21.966239999999999</v>
      </c>
      <c r="G17" s="1" t="s">
        <v>95</v>
      </c>
      <c r="H17" s="1" t="s">
        <v>8</v>
      </c>
      <c r="I17" s="1" t="s">
        <v>8</v>
      </c>
      <c r="J17" s="11">
        <v>1</v>
      </c>
      <c r="K17" s="1" t="s">
        <v>863</v>
      </c>
      <c r="L17" s="1" t="s">
        <v>863</v>
      </c>
      <c r="M17" s="1" t="s">
        <v>863</v>
      </c>
      <c r="N17" s="1" t="s">
        <v>507</v>
      </c>
      <c r="O17" s="11">
        <v>1</v>
      </c>
      <c r="P17" s="1" t="s">
        <v>413</v>
      </c>
      <c r="Q17" s="11">
        <v>5</v>
      </c>
      <c r="S17" s="1">
        <v>1</v>
      </c>
      <c r="T17" s="1">
        <v>5</v>
      </c>
      <c r="U17" s="1">
        <v>69</v>
      </c>
      <c r="V17" s="1">
        <v>10</v>
      </c>
      <c r="W17" s="1">
        <v>15</v>
      </c>
      <c r="Y17" s="1" t="s">
        <v>96</v>
      </c>
      <c r="Z17" s="11">
        <v>1</v>
      </c>
      <c r="AA17" s="1" t="s">
        <v>10</v>
      </c>
      <c r="AB17" s="1" t="s">
        <v>97</v>
      </c>
      <c r="AC17" s="1" t="s">
        <v>98</v>
      </c>
      <c r="AD17" s="1" t="s">
        <v>99</v>
      </c>
      <c r="AE17" s="11">
        <v>3</v>
      </c>
      <c r="AF17" s="1" t="s">
        <v>469</v>
      </c>
      <c r="AG17" s="40">
        <f t="shared" si="0"/>
        <v>0.625</v>
      </c>
      <c r="AH17" s="41">
        <f t="shared" si="1"/>
        <v>0.7</v>
      </c>
    </row>
    <row r="18" spans="1:34" x14ac:dyDescent="0.25">
      <c r="A18" s="1" t="s">
        <v>100</v>
      </c>
      <c r="B18" s="1" t="s">
        <v>101</v>
      </c>
      <c r="C18" s="1" t="s">
        <v>3</v>
      </c>
      <c r="D18" s="5" t="s">
        <v>30</v>
      </c>
      <c r="E18" s="33">
        <v>55.230759999999997</v>
      </c>
      <c r="F18" s="33">
        <v>21.838899999999999</v>
      </c>
      <c r="G18" s="1" t="s">
        <v>95</v>
      </c>
      <c r="H18" s="1" t="s">
        <v>548</v>
      </c>
      <c r="I18" s="1" t="s">
        <v>549</v>
      </c>
      <c r="J18" s="11">
        <v>1</v>
      </c>
      <c r="K18" s="1" t="s">
        <v>863</v>
      </c>
      <c r="L18" s="1" t="s">
        <v>863</v>
      </c>
      <c r="M18" s="1" t="s">
        <v>863</v>
      </c>
      <c r="N18" s="1" t="s">
        <v>507</v>
      </c>
      <c r="O18" s="11">
        <v>1</v>
      </c>
      <c r="P18" s="1" t="s">
        <v>422</v>
      </c>
      <c r="Q18" s="11">
        <v>3</v>
      </c>
      <c r="S18" s="1">
        <v>1</v>
      </c>
      <c r="T18" s="1">
        <v>3</v>
      </c>
      <c r="U18" s="1">
        <v>86</v>
      </c>
      <c r="V18" s="1">
        <v>5</v>
      </c>
      <c r="W18" s="1">
        <v>5</v>
      </c>
      <c r="Y18" s="1" t="s">
        <v>102</v>
      </c>
      <c r="Z18" s="11">
        <v>1</v>
      </c>
      <c r="AA18" s="1" t="s">
        <v>10</v>
      </c>
      <c r="AB18" s="1" t="s">
        <v>103</v>
      </c>
      <c r="AC18" s="1" t="s">
        <v>104</v>
      </c>
      <c r="AD18" s="1" t="s">
        <v>105</v>
      </c>
      <c r="AE18" s="11">
        <v>3</v>
      </c>
      <c r="AF18" s="1" t="s">
        <v>473</v>
      </c>
      <c r="AG18" s="42">
        <f t="shared" si="0"/>
        <v>0.75</v>
      </c>
      <c r="AH18" s="43">
        <f t="shared" si="1"/>
        <v>0.8</v>
      </c>
    </row>
    <row r="19" spans="1:34" x14ac:dyDescent="0.25">
      <c r="A19" s="1" t="s">
        <v>106</v>
      </c>
      <c r="B19" s="1" t="s">
        <v>107</v>
      </c>
      <c r="C19" s="1" t="s">
        <v>3</v>
      </c>
      <c r="D19" s="5" t="s">
        <v>30</v>
      </c>
      <c r="E19" s="33">
        <v>54.370249999999999</v>
      </c>
      <c r="F19" s="33">
        <v>24.739100000000001</v>
      </c>
      <c r="G19" s="1" t="s">
        <v>79</v>
      </c>
      <c r="H19" s="1" t="s">
        <v>548</v>
      </c>
      <c r="I19" s="1" t="s">
        <v>549</v>
      </c>
      <c r="J19" s="11">
        <v>1</v>
      </c>
      <c r="K19" s="1" t="s">
        <v>863</v>
      </c>
      <c r="L19" s="1" t="s">
        <v>863</v>
      </c>
      <c r="M19" s="1" t="s">
        <v>866</v>
      </c>
      <c r="N19" s="1" t="s">
        <v>507</v>
      </c>
      <c r="O19" s="11">
        <v>2</v>
      </c>
      <c r="P19" s="1" t="s">
        <v>108</v>
      </c>
      <c r="Q19" s="11">
        <v>2</v>
      </c>
      <c r="T19" s="1">
        <v>5</v>
      </c>
      <c r="U19" s="1">
        <v>65</v>
      </c>
      <c r="W19" s="1">
        <v>20</v>
      </c>
      <c r="X19" s="1">
        <v>10</v>
      </c>
      <c r="Y19" s="1" t="s">
        <v>109</v>
      </c>
      <c r="Z19" s="11">
        <v>2</v>
      </c>
      <c r="AA19" s="1" t="s">
        <v>10</v>
      </c>
      <c r="AB19" s="1" t="s">
        <v>110</v>
      </c>
      <c r="AC19" s="1" t="s">
        <v>111</v>
      </c>
      <c r="AD19" s="1" t="s">
        <v>112</v>
      </c>
      <c r="AE19" s="11">
        <v>3</v>
      </c>
      <c r="AF19" s="1" t="s">
        <v>463</v>
      </c>
      <c r="AG19" s="42">
        <f t="shared" si="0"/>
        <v>0.75</v>
      </c>
      <c r="AH19" s="43">
        <f t="shared" si="1"/>
        <v>0.75</v>
      </c>
    </row>
    <row r="20" spans="1:34" x14ac:dyDescent="0.25">
      <c r="A20" s="1" t="s">
        <v>113</v>
      </c>
      <c r="B20" s="1" t="s">
        <v>114</v>
      </c>
      <c r="C20" s="1" t="s">
        <v>3</v>
      </c>
      <c r="D20" s="5" t="s">
        <v>30</v>
      </c>
      <c r="E20" s="33">
        <v>54.854909999999997</v>
      </c>
      <c r="F20" s="33">
        <v>25.010619999999999</v>
      </c>
      <c r="G20" s="1" t="s">
        <v>67</v>
      </c>
      <c r="H20" s="1" t="s">
        <v>548</v>
      </c>
      <c r="I20" s="1" t="s">
        <v>549</v>
      </c>
      <c r="J20" s="11">
        <v>1</v>
      </c>
      <c r="K20" s="1" t="s">
        <v>864</v>
      </c>
      <c r="L20" s="1" t="s">
        <v>864</v>
      </c>
      <c r="M20" s="1" t="s">
        <v>863</v>
      </c>
      <c r="N20" s="1" t="s">
        <v>508</v>
      </c>
      <c r="O20" s="11">
        <v>5</v>
      </c>
      <c r="P20" s="1" t="s">
        <v>154</v>
      </c>
      <c r="Q20" s="11">
        <v>5</v>
      </c>
      <c r="R20" s="1">
        <v>5</v>
      </c>
      <c r="T20" s="1">
        <v>25</v>
      </c>
      <c r="U20" s="1">
        <v>70</v>
      </c>
      <c r="Y20" s="1" t="s">
        <v>115</v>
      </c>
      <c r="Z20" s="11">
        <v>1</v>
      </c>
      <c r="AA20" s="1" t="s">
        <v>10</v>
      </c>
      <c r="AB20" s="1" t="s">
        <v>116</v>
      </c>
      <c r="AC20" s="1" t="s">
        <v>117</v>
      </c>
      <c r="AD20" s="1" t="s">
        <v>27</v>
      </c>
      <c r="AE20" s="11">
        <v>3</v>
      </c>
      <c r="AF20" s="1" t="s">
        <v>470</v>
      </c>
      <c r="AG20" s="40">
        <f t="shared" si="0"/>
        <v>0.625</v>
      </c>
      <c r="AH20" s="41">
        <f t="shared" si="1"/>
        <v>0.5</v>
      </c>
    </row>
    <row r="21" spans="1:34" x14ac:dyDescent="0.25">
      <c r="A21" s="1" t="s">
        <v>118</v>
      </c>
      <c r="B21" s="1" t="s">
        <v>119</v>
      </c>
      <c r="C21" s="1" t="s">
        <v>2</v>
      </c>
      <c r="E21" s="33">
        <v>55.155050000000003</v>
      </c>
      <c r="F21" s="33">
        <v>24.635490000000001</v>
      </c>
      <c r="G21" s="1" t="s">
        <v>67</v>
      </c>
      <c r="H21" s="1" t="s">
        <v>8</v>
      </c>
      <c r="I21" s="1" t="s">
        <v>8</v>
      </c>
      <c r="J21" s="11">
        <v>1</v>
      </c>
      <c r="K21" s="1" t="s">
        <v>863</v>
      </c>
      <c r="L21" s="1" t="s">
        <v>863</v>
      </c>
      <c r="M21" s="1" t="s">
        <v>863</v>
      </c>
      <c r="N21" s="1" t="s">
        <v>507</v>
      </c>
      <c r="O21" s="11">
        <v>1</v>
      </c>
      <c r="P21" s="1" t="s">
        <v>120</v>
      </c>
      <c r="Q21" s="11">
        <v>1</v>
      </c>
      <c r="T21" s="1">
        <v>5</v>
      </c>
      <c r="U21" s="1">
        <v>95</v>
      </c>
      <c r="Y21" s="1" t="s">
        <v>72</v>
      </c>
      <c r="Z21" s="11">
        <v>1</v>
      </c>
      <c r="AA21" s="1" t="s">
        <v>9</v>
      </c>
      <c r="AE21" s="11">
        <v>1</v>
      </c>
      <c r="AG21" s="44">
        <f t="shared" si="0"/>
        <v>1</v>
      </c>
      <c r="AH21" s="45">
        <f t="shared" si="1"/>
        <v>1</v>
      </c>
    </row>
    <row r="22" spans="1:34" x14ac:dyDescent="0.25">
      <c r="A22" s="1" t="s">
        <v>121</v>
      </c>
      <c r="B22" s="1" t="s">
        <v>122</v>
      </c>
      <c r="C22" s="1" t="s">
        <v>3</v>
      </c>
      <c r="D22" s="5" t="s">
        <v>30</v>
      </c>
      <c r="E22" s="33">
        <v>55.778370000000002</v>
      </c>
      <c r="F22" s="33">
        <v>23.139050000000001</v>
      </c>
      <c r="G22" s="1" t="s">
        <v>123</v>
      </c>
      <c r="H22" s="1" t="s">
        <v>548</v>
      </c>
      <c r="I22" s="1" t="s">
        <v>549</v>
      </c>
      <c r="J22" s="11">
        <v>1</v>
      </c>
      <c r="K22" s="1" t="s">
        <v>863</v>
      </c>
      <c r="L22" s="1" t="s">
        <v>863</v>
      </c>
      <c r="M22" s="1" t="s">
        <v>863</v>
      </c>
      <c r="N22" s="1" t="s">
        <v>507</v>
      </c>
      <c r="O22" s="11">
        <v>1</v>
      </c>
      <c r="P22" s="1" t="s">
        <v>423</v>
      </c>
      <c r="Q22" s="11">
        <v>1</v>
      </c>
      <c r="U22" s="1">
        <v>85</v>
      </c>
      <c r="W22" s="1">
        <v>15</v>
      </c>
      <c r="Y22" s="1" t="s">
        <v>75</v>
      </c>
      <c r="Z22" s="11">
        <v>3</v>
      </c>
      <c r="AA22" s="1" t="s">
        <v>10</v>
      </c>
      <c r="AB22" s="1" t="s">
        <v>124</v>
      </c>
      <c r="AC22" s="1" t="s">
        <v>125</v>
      </c>
      <c r="AD22" s="1" t="s">
        <v>126</v>
      </c>
      <c r="AE22" s="11">
        <v>3</v>
      </c>
      <c r="AF22" s="1" t="s">
        <v>127</v>
      </c>
      <c r="AG22" s="42">
        <f t="shared" si="0"/>
        <v>0.75</v>
      </c>
      <c r="AH22" s="43">
        <f t="shared" si="1"/>
        <v>0.8</v>
      </c>
    </row>
    <row r="23" spans="1:34" x14ac:dyDescent="0.25">
      <c r="A23" s="1" t="s">
        <v>128</v>
      </c>
      <c r="B23" s="1" t="s">
        <v>129</v>
      </c>
      <c r="C23" s="1" t="s">
        <v>2</v>
      </c>
      <c r="E23" s="33">
        <v>54.710929999999998</v>
      </c>
      <c r="F23" s="33">
        <v>23.464739999999999</v>
      </c>
      <c r="G23" s="1" t="s">
        <v>88</v>
      </c>
      <c r="H23" s="6" t="s">
        <v>550</v>
      </c>
      <c r="I23" s="1" t="s">
        <v>552</v>
      </c>
      <c r="J23" s="11">
        <v>3</v>
      </c>
      <c r="K23" s="1" t="s">
        <v>864</v>
      </c>
      <c r="L23" s="1" t="s">
        <v>864</v>
      </c>
      <c r="M23" s="1" t="s">
        <v>866</v>
      </c>
      <c r="N23" s="1" t="s">
        <v>130</v>
      </c>
      <c r="O23" s="11">
        <v>5</v>
      </c>
      <c r="P23" s="1" t="s">
        <v>424</v>
      </c>
      <c r="Q23" s="11">
        <v>2</v>
      </c>
      <c r="S23" s="1">
        <v>15</v>
      </c>
      <c r="U23" s="1">
        <v>10</v>
      </c>
      <c r="V23" s="1">
        <v>20</v>
      </c>
      <c r="W23" s="1">
        <v>55</v>
      </c>
      <c r="Y23" s="1" t="s">
        <v>131</v>
      </c>
      <c r="Z23" s="11">
        <v>3</v>
      </c>
      <c r="AA23" s="1" t="s">
        <v>10</v>
      </c>
      <c r="AB23" s="1" t="s">
        <v>132</v>
      </c>
      <c r="AC23" s="1" t="s">
        <v>133</v>
      </c>
      <c r="AD23" s="1" t="s">
        <v>8</v>
      </c>
      <c r="AE23" s="11">
        <v>3</v>
      </c>
      <c r="AF23" s="1" t="s">
        <v>471</v>
      </c>
      <c r="AG23" s="40">
        <f t="shared" si="0"/>
        <v>0.5625</v>
      </c>
      <c r="AH23" s="41">
        <f t="shared" si="1"/>
        <v>0.45</v>
      </c>
    </row>
    <row r="24" spans="1:34" x14ac:dyDescent="0.25">
      <c r="A24" s="1" t="s">
        <v>134</v>
      </c>
      <c r="B24" s="1" t="s">
        <v>135</v>
      </c>
      <c r="C24" s="1" t="s">
        <v>3</v>
      </c>
      <c r="D24" s="5" t="s">
        <v>30</v>
      </c>
      <c r="E24" s="33">
        <v>54.703780000000002</v>
      </c>
      <c r="F24" s="33">
        <v>23.541599999999999</v>
      </c>
      <c r="G24" s="1" t="s">
        <v>88</v>
      </c>
      <c r="H24" s="1" t="s">
        <v>548</v>
      </c>
      <c r="I24" s="1" t="s">
        <v>549</v>
      </c>
      <c r="J24" s="11">
        <v>1</v>
      </c>
      <c r="K24" s="1" t="s">
        <v>863</v>
      </c>
      <c r="L24" s="1" t="s">
        <v>863</v>
      </c>
      <c r="M24" s="1" t="s">
        <v>868</v>
      </c>
      <c r="N24" s="1" t="s">
        <v>507</v>
      </c>
      <c r="O24" s="11">
        <v>2</v>
      </c>
      <c r="P24" s="1" t="s">
        <v>425</v>
      </c>
      <c r="Q24" s="11">
        <v>3</v>
      </c>
      <c r="U24" s="1">
        <v>75</v>
      </c>
      <c r="W24" s="1">
        <v>25</v>
      </c>
      <c r="Y24" s="1" t="s">
        <v>75</v>
      </c>
      <c r="Z24" s="11">
        <v>3</v>
      </c>
      <c r="AA24" s="1" t="s">
        <v>10</v>
      </c>
      <c r="AB24" s="1" t="s">
        <v>136</v>
      </c>
      <c r="AC24" s="1" t="s">
        <v>137</v>
      </c>
      <c r="AD24" s="1" t="s">
        <v>138</v>
      </c>
      <c r="AE24" s="11">
        <v>3</v>
      </c>
      <c r="AF24" s="1" t="s">
        <v>472</v>
      </c>
      <c r="AG24" s="40">
        <f t="shared" si="0"/>
        <v>0.625</v>
      </c>
      <c r="AH24" s="41">
        <f t="shared" si="1"/>
        <v>0.65</v>
      </c>
    </row>
    <row r="25" spans="1:34" x14ac:dyDescent="0.25">
      <c r="A25" s="1" t="s">
        <v>139</v>
      </c>
      <c r="B25" s="1" t="s">
        <v>140</v>
      </c>
      <c r="C25" s="1" t="s">
        <v>2</v>
      </c>
      <c r="E25" s="33">
        <v>54.540999999999997</v>
      </c>
      <c r="F25" s="33">
        <v>22.94284</v>
      </c>
      <c r="G25" s="1" t="s">
        <v>54</v>
      </c>
      <c r="H25" s="1" t="s">
        <v>8</v>
      </c>
      <c r="I25" s="1" t="s">
        <v>8</v>
      </c>
      <c r="J25" s="11">
        <v>1</v>
      </c>
      <c r="K25" s="1" t="s">
        <v>863</v>
      </c>
      <c r="L25" s="1" t="s">
        <v>863</v>
      </c>
      <c r="M25" s="1" t="s">
        <v>866</v>
      </c>
      <c r="N25" s="1" t="s">
        <v>507</v>
      </c>
      <c r="O25" s="11">
        <v>2</v>
      </c>
      <c r="P25" s="1" t="s">
        <v>426</v>
      </c>
      <c r="Q25" s="11">
        <v>4</v>
      </c>
      <c r="U25" s="1">
        <v>85</v>
      </c>
      <c r="W25" s="1">
        <v>15</v>
      </c>
      <c r="Y25" s="1" t="s">
        <v>75</v>
      </c>
      <c r="Z25" s="11">
        <v>2</v>
      </c>
      <c r="AA25" s="1" t="s">
        <v>539</v>
      </c>
      <c r="AB25" s="1" t="s">
        <v>141</v>
      </c>
      <c r="AC25" s="1" t="s">
        <v>142</v>
      </c>
      <c r="AD25" s="1" t="s">
        <v>143</v>
      </c>
      <c r="AE25" s="11">
        <v>3</v>
      </c>
      <c r="AF25" s="1" t="s">
        <v>474</v>
      </c>
      <c r="AG25" s="40">
        <f t="shared" si="0"/>
        <v>0.625</v>
      </c>
      <c r="AH25" s="41">
        <f t="shared" si="1"/>
        <v>0.65</v>
      </c>
    </row>
    <row r="26" spans="1:34" x14ac:dyDescent="0.25">
      <c r="A26" s="1" t="s">
        <v>144</v>
      </c>
      <c r="B26" s="1" t="s">
        <v>145</v>
      </c>
      <c r="C26" s="1" t="s">
        <v>2</v>
      </c>
      <c r="E26" s="33">
        <v>55.422910000000002</v>
      </c>
      <c r="F26" s="33">
        <v>22.82132</v>
      </c>
      <c r="G26" s="1" t="s">
        <v>123</v>
      </c>
      <c r="H26" s="1" t="s">
        <v>8</v>
      </c>
      <c r="I26" s="1" t="s">
        <v>8</v>
      </c>
      <c r="J26" s="11">
        <v>1</v>
      </c>
      <c r="K26" s="1" t="s">
        <v>863</v>
      </c>
      <c r="L26" s="1" t="s">
        <v>863</v>
      </c>
      <c r="M26" s="1" t="s">
        <v>863</v>
      </c>
      <c r="N26" s="1" t="s">
        <v>507</v>
      </c>
      <c r="O26" s="11">
        <v>1</v>
      </c>
      <c r="P26" s="1" t="s">
        <v>427</v>
      </c>
      <c r="Q26" s="11">
        <v>3</v>
      </c>
      <c r="S26" s="1">
        <v>2</v>
      </c>
      <c r="T26" s="1">
        <v>20</v>
      </c>
      <c r="U26" s="1">
        <v>74</v>
      </c>
      <c r="V26" s="1">
        <v>2</v>
      </c>
      <c r="W26" s="1">
        <v>2</v>
      </c>
      <c r="Y26" s="1" t="s">
        <v>146</v>
      </c>
      <c r="Z26" s="11">
        <v>1</v>
      </c>
      <c r="AA26" s="1" t="s">
        <v>9</v>
      </c>
      <c r="AE26" s="11">
        <v>1</v>
      </c>
      <c r="AG26" s="42">
        <f t="shared" si="0"/>
        <v>0.875</v>
      </c>
      <c r="AH26" s="43">
        <f t="shared" si="1"/>
        <v>0.9</v>
      </c>
    </row>
    <row r="27" spans="1:34" x14ac:dyDescent="0.25">
      <c r="A27" s="1" t="s">
        <v>147</v>
      </c>
      <c r="B27" s="1" t="s">
        <v>148</v>
      </c>
      <c r="C27" s="1" t="s">
        <v>2</v>
      </c>
      <c r="E27" s="33">
        <v>55.350149999999999</v>
      </c>
      <c r="F27" s="33">
        <v>22.815110000000001</v>
      </c>
      <c r="G27" s="1" t="s">
        <v>149</v>
      </c>
      <c r="H27" s="1" t="s">
        <v>8</v>
      </c>
      <c r="I27" s="1" t="s">
        <v>8</v>
      </c>
      <c r="J27" s="11">
        <v>1</v>
      </c>
      <c r="K27" s="1" t="s">
        <v>863</v>
      </c>
      <c r="L27" s="1" t="s">
        <v>863</v>
      </c>
      <c r="M27" s="1" t="s">
        <v>863</v>
      </c>
      <c r="N27" s="1" t="s">
        <v>507</v>
      </c>
      <c r="O27" s="11">
        <v>1</v>
      </c>
      <c r="P27" s="1" t="s">
        <v>428</v>
      </c>
      <c r="Q27" s="11">
        <v>2</v>
      </c>
      <c r="T27" s="1">
        <v>5</v>
      </c>
      <c r="U27" s="1">
        <v>80</v>
      </c>
      <c r="W27" s="1">
        <v>15</v>
      </c>
      <c r="Y27" s="1" t="s">
        <v>150</v>
      </c>
      <c r="Z27" s="11">
        <v>1</v>
      </c>
      <c r="AA27" s="1" t="s">
        <v>9</v>
      </c>
      <c r="AE27" s="11">
        <v>1</v>
      </c>
      <c r="AG27" s="44">
        <f t="shared" si="0"/>
        <v>0.9375</v>
      </c>
      <c r="AH27" s="45">
        <f t="shared" si="1"/>
        <v>0.95</v>
      </c>
    </row>
    <row r="28" spans="1:34" x14ac:dyDescent="0.25">
      <c r="A28" s="1" t="s">
        <v>151</v>
      </c>
      <c r="B28" s="1" t="s">
        <v>152</v>
      </c>
      <c r="C28" s="1" t="s">
        <v>3</v>
      </c>
      <c r="D28" s="5" t="s">
        <v>30</v>
      </c>
      <c r="E28" s="33">
        <v>55.778109999999998</v>
      </c>
      <c r="F28" s="33">
        <v>22.71744</v>
      </c>
      <c r="G28" s="1" t="s">
        <v>153</v>
      </c>
      <c r="H28" s="1" t="s">
        <v>548</v>
      </c>
      <c r="I28" s="1" t="s">
        <v>549</v>
      </c>
      <c r="J28" s="11">
        <v>1</v>
      </c>
      <c r="K28" s="1" t="s">
        <v>863</v>
      </c>
      <c r="L28" s="1" t="s">
        <v>863</v>
      </c>
      <c r="M28" s="1" t="s">
        <v>866</v>
      </c>
      <c r="N28" s="1" t="s">
        <v>507</v>
      </c>
      <c r="O28" s="11">
        <v>2</v>
      </c>
      <c r="P28" s="1" t="s">
        <v>154</v>
      </c>
      <c r="Q28" s="11">
        <v>5</v>
      </c>
      <c r="U28" s="1">
        <v>20</v>
      </c>
      <c r="V28" s="1">
        <v>80</v>
      </c>
      <c r="Y28" s="1" t="s">
        <v>155</v>
      </c>
      <c r="Z28" s="11">
        <v>2</v>
      </c>
      <c r="AA28" s="1" t="s">
        <v>10</v>
      </c>
      <c r="AB28" s="1" t="s">
        <v>156</v>
      </c>
      <c r="AC28" s="1" t="s">
        <v>27</v>
      </c>
      <c r="AD28" s="1" t="s">
        <v>27</v>
      </c>
      <c r="AE28" s="11">
        <v>4</v>
      </c>
      <c r="AG28" s="40">
        <f t="shared" si="0"/>
        <v>0.5</v>
      </c>
      <c r="AH28" s="41">
        <f t="shared" si="1"/>
        <v>0.55000000000000004</v>
      </c>
    </row>
    <row r="29" spans="1:34" x14ac:dyDescent="0.25">
      <c r="A29" s="1" t="s">
        <v>157</v>
      </c>
      <c r="B29" s="1" t="s">
        <v>158</v>
      </c>
      <c r="C29" s="1" t="s">
        <v>3</v>
      </c>
      <c r="D29" s="5" t="s">
        <v>30</v>
      </c>
      <c r="E29" s="33">
        <v>55.785499999999999</v>
      </c>
      <c r="F29" s="33">
        <v>22.748899999999999</v>
      </c>
      <c r="G29" s="1" t="s">
        <v>153</v>
      </c>
      <c r="H29" s="1" t="s">
        <v>548</v>
      </c>
      <c r="I29" s="1" t="s">
        <v>549</v>
      </c>
      <c r="J29" s="11">
        <v>1</v>
      </c>
      <c r="K29" s="1" t="s">
        <v>863</v>
      </c>
      <c r="L29" s="1" t="s">
        <v>863</v>
      </c>
      <c r="M29" s="1" t="s">
        <v>866</v>
      </c>
      <c r="N29" s="1" t="s">
        <v>507</v>
      </c>
      <c r="O29" s="11">
        <v>2</v>
      </c>
      <c r="P29" s="1" t="s">
        <v>154</v>
      </c>
      <c r="Q29" s="11">
        <v>5</v>
      </c>
      <c r="U29" s="1">
        <v>75</v>
      </c>
      <c r="V29" s="1">
        <v>15</v>
      </c>
      <c r="W29" s="1">
        <v>10</v>
      </c>
      <c r="Y29" s="1" t="s">
        <v>159</v>
      </c>
      <c r="Z29" s="11">
        <v>2</v>
      </c>
      <c r="AA29" s="1" t="s">
        <v>10</v>
      </c>
      <c r="AB29" s="1" t="s">
        <v>160</v>
      </c>
      <c r="AC29" s="1" t="s">
        <v>27</v>
      </c>
      <c r="AD29" s="1" t="s">
        <v>27</v>
      </c>
      <c r="AE29" s="11">
        <v>3</v>
      </c>
      <c r="AF29" s="1" t="s">
        <v>475</v>
      </c>
      <c r="AG29" s="40">
        <f t="shared" si="0"/>
        <v>0.5625</v>
      </c>
      <c r="AH29" s="41">
        <f t="shared" si="1"/>
        <v>0.6</v>
      </c>
    </row>
    <row r="30" spans="1:34" x14ac:dyDescent="0.25">
      <c r="A30" s="1" t="s">
        <v>161</v>
      </c>
      <c r="B30" s="1" t="s">
        <v>162</v>
      </c>
      <c r="C30" s="1" t="s">
        <v>3</v>
      </c>
      <c r="D30" s="5" t="s">
        <v>30</v>
      </c>
      <c r="E30" s="33">
        <v>55.8202</v>
      </c>
      <c r="F30" s="33">
        <v>22.810549999999999</v>
      </c>
      <c r="G30" s="1" t="s">
        <v>123</v>
      </c>
      <c r="H30" s="1" t="s">
        <v>548</v>
      </c>
      <c r="I30" s="1" t="s">
        <v>549</v>
      </c>
      <c r="J30" s="11">
        <v>1</v>
      </c>
      <c r="K30" s="1" t="s">
        <v>863</v>
      </c>
      <c r="L30" s="1" t="s">
        <v>864</v>
      </c>
      <c r="M30" s="1" t="s">
        <v>866</v>
      </c>
      <c r="N30" s="1" t="s">
        <v>516</v>
      </c>
      <c r="O30" s="11">
        <v>3</v>
      </c>
      <c r="P30" s="1" t="s">
        <v>429</v>
      </c>
      <c r="Q30" s="11">
        <v>5</v>
      </c>
      <c r="U30" s="1">
        <v>20</v>
      </c>
      <c r="V30" s="1">
        <v>45</v>
      </c>
      <c r="W30" s="1">
        <v>35</v>
      </c>
      <c r="Y30" s="1" t="s">
        <v>159</v>
      </c>
      <c r="Z30" s="11">
        <v>3</v>
      </c>
      <c r="AA30" s="1" t="s">
        <v>10</v>
      </c>
      <c r="AB30" s="1" t="s">
        <v>163</v>
      </c>
      <c r="AC30" s="1" t="s">
        <v>164</v>
      </c>
      <c r="AD30" s="1" t="s">
        <v>8</v>
      </c>
      <c r="AE30" s="11">
        <v>4</v>
      </c>
      <c r="AG30" s="40">
        <f t="shared" si="0"/>
        <v>0.4375</v>
      </c>
      <c r="AH30" s="41">
        <f t="shared" si="1"/>
        <v>0.45</v>
      </c>
    </row>
    <row r="31" spans="1:34" x14ac:dyDescent="0.25">
      <c r="A31" s="1" t="s">
        <v>165</v>
      </c>
      <c r="B31" s="1" t="s">
        <v>166</v>
      </c>
      <c r="C31" s="1" t="s">
        <v>3</v>
      </c>
      <c r="D31" s="5" t="s">
        <v>30</v>
      </c>
      <c r="E31" s="33">
        <v>55.844110000000001</v>
      </c>
      <c r="F31" s="33">
        <v>22.74212</v>
      </c>
      <c r="G31" s="1" t="s">
        <v>123</v>
      </c>
      <c r="H31" s="1" t="s">
        <v>548</v>
      </c>
      <c r="I31" s="1" t="s">
        <v>549</v>
      </c>
      <c r="J31" s="11">
        <v>1</v>
      </c>
      <c r="K31" s="1" t="s">
        <v>863</v>
      </c>
      <c r="L31" s="1" t="s">
        <v>863</v>
      </c>
      <c r="M31" s="1" t="s">
        <v>866</v>
      </c>
      <c r="N31" s="1" t="s">
        <v>507</v>
      </c>
      <c r="O31" s="11">
        <v>2</v>
      </c>
      <c r="P31" s="1" t="s">
        <v>430</v>
      </c>
      <c r="Q31" s="11">
        <v>5</v>
      </c>
      <c r="U31" s="1">
        <v>50</v>
      </c>
      <c r="V31" s="1">
        <v>30</v>
      </c>
      <c r="W31" s="1">
        <v>20</v>
      </c>
      <c r="Y31" s="1" t="s">
        <v>159</v>
      </c>
      <c r="Z31" s="11">
        <v>2</v>
      </c>
      <c r="AA31" s="1" t="s">
        <v>10</v>
      </c>
      <c r="AB31" s="1" t="s">
        <v>167</v>
      </c>
      <c r="AC31" s="1" t="s">
        <v>168</v>
      </c>
      <c r="AD31" s="1" t="s">
        <v>126</v>
      </c>
      <c r="AE31" s="11">
        <v>4</v>
      </c>
      <c r="AF31" s="1" t="s">
        <v>476</v>
      </c>
      <c r="AG31" s="40">
        <f t="shared" si="0"/>
        <v>0.5</v>
      </c>
      <c r="AH31" s="41">
        <f t="shared" si="1"/>
        <v>0.55000000000000004</v>
      </c>
    </row>
    <row r="32" spans="1:34" x14ac:dyDescent="0.25">
      <c r="A32" s="1" t="s">
        <v>169</v>
      </c>
      <c r="B32" s="1" t="s">
        <v>170</v>
      </c>
      <c r="C32" s="1" t="s">
        <v>3</v>
      </c>
      <c r="D32" s="5" t="s">
        <v>30</v>
      </c>
      <c r="E32" s="33">
        <v>55.827849999999998</v>
      </c>
      <c r="F32" s="33">
        <v>22.864339999999999</v>
      </c>
      <c r="G32" s="1" t="s">
        <v>123</v>
      </c>
      <c r="H32" s="6" t="s">
        <v>550</v>
      </c>
      <c r="I32" s="1" t="s">
        <v>552</v>
      </c>
      <c r="J32" s="11">
        <v>3</v>
      </c>
      <c r="K32" s="1" t="s">
        <v>864</v>
      </c>
      <c r="L32" s="1" t="s">
        <v>863</v>
      </c>
      <c r="M32" s="1" t="s">
        <v>866</v>
      </c>
      <c r="N32" s="1" t="s">
        <v>562</v>
      </c>
      <c r="O32" s="11">
        <v>3</v>
      </c>
      <c r="P32" s="1" t="s">
        <v>154</v>
      </c>
      <c r="Q32" s="11">
        <v>5</v>
      </c>
      <c r="U32" s="1">
        <v>5</v>
      </c>
      <c r="W32" s="1">
        <v>95</v>
      </c>
      <c r="Y32" s="1" t="s">
        <v>171</v>
      </c>
      <c r="Z32" s="11">
        <v>5</v>
      </c>
      <c r="AA32" s="1" t="s">
        <v>10</v>
      </c>
      <c r="AB32" s="1" t="s">
        <v>172</v>
      </c>
      <c r="AC32" s="1" t="s">
        <v>173</v>
      </c>
      <c r="AD32" s="1" t="s">
        <v>173</v>
      </c>
      <c r="AE32" s="11">
        <v>5</v>
      </c>
      <c r="AF32" s="1" t="s">
        <v>477</v>
      </c>
      <c r="AG32" s="40">
        <f t="shared" si="0"/>
        <v>0.125</v>
      </c>
      <c r="AH32" s="41">
        <f t="shared" si="1"/>
        <v>0.2</v>
      </c>
    </row>
    <row r="33" spans="1:34" x14ac:dyDescent="0.25">
      <c r="A33" s="1" t="s">
        <v>174</v>
      </c>
      <c r="B33" s="1" t="s">
        <v>175</v>
      </c>
      <c r="C33" s="1" t="s">
        <v>2</v>
      </c>
      <c r="E33" s="33">
        <v>56.198140000000002</v>
      </c>
      <c r="F33" s="33">
        <v>22.64462</v>
      </c>
      <c r="G33" s="1" t="s">
        <v>176</v>
      </c>
      <c r="H33" s="1" t="s">
        <v>8</v>
      </c>
      <c r="I33" s="1" t="s">
        <v>8</v>
      </c>
      <c r="J33" s="11">
        <v>1</v>
      </c>
      <c r="K33" s="1" t="s">
        <v>863</v>
      </c>
      <c r="L33" s="1" t="s">
        <v>863</v>
      </c>
      <c r="M33" s="1" t="s">
        <v>866</v>
      </c>
      <c r="N33" s="1" t="s">
        <v>507</v>
      </c>
      <c r="O33" s="11">
        <v>2</v>
      </c>
      <c r="P33" s="1" t="s">
        <v>431</v>
      </c>
      <c r="Q33" s="11">
        <v>2</v>
      </c>
      <c r="R33" s="1">
        <v>2</v>
      </c>
      <c r="S33" s="1">
        <v>10</v>
      </c>
      <c r="T33" s="1">
        <v>50</v>
      </c>
      <c r="U33" s="1">
        <v>30</v>
      </c>
      <c r="V33" s="1">
        <v>8</v>
      </c>
      <c r="Y33" s="1" t="s">
        <v>177</v>
      </c>
      <c r="Z33" s="11">
        <v>1</v>
      </c>
      <c r="AA33" s="1" t="s">
        <v>9</v>
      </c>
      <c r="AE33" s="11">
        <v>1</v>
      </c>
      <c r="AF33" s="1" t="s">
        <v>178</v>
      </c>
      <c r="AG33" s="44">
        <f t="shared" si="0"/>
        <v>0.9375</v>
      </c>
      <c r="AH33" s="43">
        <f t="shared" si="1"/>
        <v>0.9</v>
      </c>
    </row>
    <row r="34" spans="1:34" x14ac:dyDescent="0.25">
      <c r="A34" s="1" t="s">
        <v>179</v>
      </c>
      <c r="B34" s="1" t="s">
        <v>180</v>
      </c>
      <c r="C34" s="1" t="s">
        <v>3</v>
      </c>
      <c r="D34" s="5" t="s">
        <v>30</v>
      </c>
      <c r="E34" s="33">
        <v>55.803489999999996</v>
      </c>
      <c r="F34" s="33">
        <v>22.37537</v>
      </c>
      <c r="G34" s="1" t="s">
        <v>181</v>
      </c>
      <c r="H34" s="1" t="s">
        <v>548</v>
      </c>
      <c r="I34" s="1" t="s">
        <v>549</v>
      </c>
      <c r="J34" s="11">
        <v>1</v>
      </c>
      <c r="K34" s="1" t="s">
        <v>863</v>
      </c>
      <c r="L34" s="1" t="s">
        <v>863</v>
      </c>
      <c r="M34" s="1" t="s">
        <v>868</v>
      </c>
      <c r="N34" s="1" t="s">
        <v>507</v>
      </c>
      <c r="O34" s="11">
        <v>2</v>
      </c>
      <c r="P34" s="1" t="s">
        <v>432</v>
      </c>
      <c r="Q34" s="11">
        <v>4</v>
      </c>
      <c r="U34" s="1">
        <v>20</v>
      </c>
      <c r="W34" s="1">
        <v>80</v>
      </c>
      <c r="Y34" s="1" t="s">
        <v>171</v>
      </c>
      <c r="Z34" s="11">
        <v>4</v>
      </c>
      <c r="AA34" s="1" t="s">
        <v>10</v>
      </c>
      <c r="AB34" s="1" t="s">
        <v>76</v>
      </c>
      <c r="AC34" s="1" t="s">
        <v>168</v>
      </c>
      <c r="AD34" s="1" t="s">
        <v>27</v>
      </c>
      <c r="AE34" s="11">
        <v>4</v>
      </c>
      <c r="AF34" s="1" t="s">
        <v>478</v>
      </c>
      <c r="AG34" s="40">
        <f t="shared" si="0"/>
        <v>0.4375</v>
      </c>
      <c r="AH34" s="41">
        <f t="shared" si="1"/>
        <v>0.5</v>
      </c>
    </row>
    <row r="35" spans="1:34" x14ac:dyDescent="0.25">
      <c r="A35" s="1" t="s">
        <v>182</v>
      </c>
      <c r="B35" s="1" t="s">
        <v>183</v>
      </c>
      <c r="C35" s="1" t="s">
        <v>3</v>
      </c>
      <c r="D35" s="5" t="s">
        <v>30</v>
      </c>
      <c r="E35" s="33">
        <v>55.973219999999998</v>
      </c>
      <c r="F35" s="33">
        <v>22.404730000000001</v>
      </c>
      <c r="G35" s="1" t="s">
        <v>181</v>
      </c>
      <c r="H35" s="1" t="s">
        <v>548</v>
      </c>
      <c r="I35" s="1" t="s">
        <v>549</v>
      </c>
      <c r="J35" s="11">
        <v>1</v>
      </c>
      <c r="K35" s="1" t="s">
        <v>863</v>
      </c>
      <c r="L35" s="1" t="s">
        <v>863</v>
      </c>
      <c r="M35" s="1" t="s">
        <v>866</v>
      </c>
      <c r="N35" s="1" t="s">
        <v>507</v>
      </c>
      <c r="O35" s="11">
        <v>2</v>
      </c>
      <c r="P35" s="1" t="s">
        <v>184</v>
      </c>
      <c r="Q35" s="11">
        <v>1</v>
      </c>
      <c r="T35" s="1">
        <v>5</v>
      </c>
      <c r="U35" s="1">
        <v>90</v>
      </c>
      <c r="W35" s="1">
        <v>5</v>
      </c>
      <c r="Y35" s="1" t="s">
        <v>150</v>
      </c>
      <c r="Z35" s="11">
        <v>1</v>
      </c>
      <c r="AA35" s="1" t="s">
        <v>539</v>
      </c>
      <c r="AB35" s="1" t="s">
        <v>160</v>
      </c>
      <c r="AC35" s="1" t="s">
        <v>91</v>
      </c>
      <c r="AD35" s="1" t="s">
        <v>185</v>
      </c>
      <c r="AE35" s="11">
        <v>3</v>
      </c>
      <c r="AF35" s="1" t="s">
        <v>479</v>
      </c>
      <c r="AG35" s="44">
        <f t="shared" ref="AG35:AG66" si="2">(20-(J35+Q35+Z35+AE35))/16</f>
        <v>0.875</v>
      </c>
      <c r="AH35" s="45">
        <f t="shared" si="1"/>
        <v>0.85</v>
      </c>
    </row>
    <row r="36" spans="1:34" x14ac:dyDescent="0.25">
      <c r="A36" s="1" t="s">
        <v>186</v>
      </c>
      <c r="B36" s="1" t="s">
        <v>187</v>
      </c>
      <c r="C36" s="1" t="s">
        <v>2</v>
      </c>
      <c r="E36" s="33">
        <v>56.165480000000002</v>
      </c>
      <c r="F36" s="33">
        <v>22.519349999999999</v>
      </c>
      <c r="G36" s="1" t="s">
        <v>188</v>
      </c>
      <c r="H36" s="1" t="s">
        <v>8</v>
      </c>
      <c r="I36" s="1" t="s">
        <v>8</v>
      </c>
      <c r="J36" s="11">
        <v>1</v>
      </c>
      <c r="K36" s="1" t="s">
        <v>863</v>
      </c>
      <c r="L36" s="1" t="s">
        <v>863</v>
      </c>
      <c r="M36" s="1" t="s">
        <v>866</v>
      </c>
      <c r="N36" s="1" t="s">
        <v>189</v>
      </c>
      <c r="O36" s="11">
        <v>2</v>
      </c>
      <c r="P36" s="1" t="s">
        <v>433</v>
      </c>
      <c r="Q36" s="11">
        <v>2</v>
      </c>
      <c r="R36" s="1">
        <v>2</v>
      </c>
      <c r="S36" s="1">
        <v>1</v>
      </c>
      <c r="T36" s="1">
        <v>5</v>
      </c>
      <c r="U36" s="1">
        <v>90</v>
      </c>
      <c r="V36" s="1">
        <v>0</v>
      </c>
      <c r="W36" s="1">
        <v>2</v>
      </c>
      <c r="Y36" s="1" t="s">
        <v>146</v>
      </c>
      <c r="Z36" s="11">
        <v>1</v>
      </c>
      <c r="AA36" s="1" t="s">
        <v>9</v>
      </c>
      <c r="AE36" s="11">
        <v>1</v>
      </c>
      <c r="AG36" s="44">
        <f t="shared" si="2"/>
        <v>0.9375</v>
      </c>
      <c r="AH36" s="43">
        <f t="shared" si="1"/>
        <v>0.9</v>
      </c>
    </row>
    <row r="37" spans="1:34" x14ac:dyDescent="0.25">
      <c r="A37" s="1" t="s">
        <v>190</v>
      </c>
      <c r="B37" s="1" t="s">
        <v>191</v>
      </c>
      <c r="C37" s="1" t="s">
        <v>3</v>
      </c>
      <c r="D37" s="5" t="s">
        <v>30</v>
      </c>
      <c r="E37" s="33">
        <v>55.91395</v>
      </c>
      <c r="F37" s="33">
        <v>25.099889999999998</v>
      </c>
      <c r="G37" s="1" t="s">
        <v>67</v>
      </c>
      <c r="H37" s="1" t="s">
        <v>548</v>
      </c>
      <c r="I37" s="1" t="s">
        <v>549</v>
      </c>
      <c r="J37" s="11">
        <v>1</v>
      </c>
      <c r="K37" s="1" t="s">
        <v>863</v>
      </c>
      <c r="L37" s="1" t="s">
        <v>863</v>
      </c>
      <c r="M37" s="1" t="s">
        <v>868</v>
      </c>
      <c r="N37" s="1" t="s">
        <v>507</v>
      </c>
      <c r="O37" s="11">
        <v>2</v>
      </c>
      <c r="P37" s="1" t="s">
        <v>434</v>
      </c>
      <c r="Q37" s="11">
        <v>4</v>
      </c>
      <c r="R37" s="1">
        <v>5</v>
      </c>
      <c r="T37" s="1">
        <v>65</v>
      </c>
      <c r="U37" s="1">
        <v>30</v>
      </c>
      <c r="Y37" s="1" t="s">
        <v>68</v>
      </c>
      <c r="Z37" s="11">
        <v>1</v>
      </c>
      <c r="AA37" s="1" t="s">
        <v>10</v>
      </c>
      <c r="AB37" s="1" t="s">
        <v>192</v>
      </c>
      <c r="AC37" s="1" t="s">
        <v>193</v>
      </c>
      <c r="AD37" s="1" t="s">
        <v>8</v>
      </c>
      <c r="AE37" s="11">
        <v>3</v>
      </c>
      <c r="AF37" s="1" t="s">
        <v>464</v>
      </c>
      <c r="AG37" s="42">
        <f t="shared" si="2"/>
        <v>0.6875</v>
      </c>
      <c r="AH37" s="43">
        <f t="shared" si="1"/>
        <v>0.7</v>
      </c>
    </row>
    <row r="38" spans="1:34" x14ac:dyDescent="0.25">
      <c r="A38" s="1" t="s">
        <v>194</v>
      </c>
      <c r="B38" s="1" t="s">
        <v>195</v>
      </c>
      <c r="C38" s="1" t="s">
        <v>3</v>
      </c>
      <c r="D38" s="5" t="s">
        <v>30</v>
      </c>
      <c r="E38" s="33">
        <v>54.250320000000002</v>
      </c>
      <c r="F38" s="33">
        <v>24.321619999999999</v>
      </c>
      <c r="G38" s="1" t="s">
        <v>79</v>
      </c>
      <c r="H38" s="1" t="s">
        <v>548</v>
      </c>
      <c r="I38" s="1" t="s">
        <v>549</v>
      </c>
      <c r="J38" s="11">
        <v>1</v>
      </c>
      <c r="K38" s="1" t="s">
        <v>863</v>
      </c>
      <c r="L38" s="1" t="s">
        <v>863</v>
      </c>
      <c r="M38" s="1" t="s">
        <v>866</v>
      </c>
      <c r="N38" s="1" t="s">
        <v>507</v>
      </c>
      <c r="O38" s="11">
        <v>2</v>
      </c>
      <c r="P38" s="1" t="s">
        <v>413</v>
      </c>
      <c r="Q38" s="11">
        <v>5</v>
      </c>
      <c r="T38" s="1">
        <v>10</v>
      </c>
      <c r="U38" s="1">
        <v>20</v>
      </c>
      <c r="W38" s="1">
        <v>70</v>
      </c>
      <c r="Y38" s="1" t="s">
        <v>80</v>
      </c>
      <c r="Z38" s="11">
        <v>3</v>
      </c>
      <c r="AA38" s="1" t="s">
        <v>10</v>
      </c>
      <c r="AB38" s="1" t="s">
        <v>196</v>
      </c>
      <c r="AC38" s="1" t="s">
        <v>197</v>
      </c>
      <c r="AD38" s="1" t="s">
        <v>27</v>
      </c>
      <c r="AE38" s="11">
        <v>3</v>
      </c>
      <c r="AF38" s="1" t="s">
        <v>480</v>
      </c>
      <c r="AG38" s="40">
        <f t="shared" si="2"/>
        <v>0.5</v>
      </c>
      <c r="AH38" s="41">
        <f t="shared" si="1"/>
        <v>0.55000000000000004</v>
      </c>
    </row>
    <row r="39" spans="1:34" x14ac:dyDescent="0.25">
      <c r="A39" s="1" t="s">
        <v>198</v>
      </c>
      <c r="B39" s="1" t="s">
        <v>199</v>
      </c>
      <c r="C39" s="1" t="s">
        <v>3</v>
      </c>
      <c r="D39" s="5" t="s">
        <v>30</v>
      </c>
      <c r="E39" s="33">
        <v>54.522379999999998</v>
      </c>
      <c r="F39" s="33">
        <v>24.48696</v>
      </c>
      <c r="G39" s="1" t="s">
        <v>71</v>
      </c>
      <c r="H39" s="1" t="s">
        <v>548</v>
      </c>
      <c r="I39" s="1" t="s">
        <v>549</v>
      </c>
      <c r="J39" s="11">
        <v>1</v>
      </c>
      <c r="K39" s="1" t="s">
        <v>863</v>
      </c>
      <c r="L39" s="1" t="s">
        <v>863</v>
      </c>
      <c r="M39" s="1" t="s">
        <v>866</v>
      </c>
      <c r="N39" s="1" t="s">
        <v>507</v>
      </c>
      <c r="O39" s="11">
        <v>2</v>
      </c>
      <c r="P39" s="1" t="s">
        <v>435</v>
      </c>
      <c r="Q39" s="11">
        <v>3</v>
      </c>
      <c r="R39" s="1">
        <v>30</v>
      </c>
      <c r="S39" s="1">
        <v>40</v>
      </c>
      <c r="U39" s="1">
        <v>30</v>
      </c>
      <c r="Y39" s="1" t="s">
        <v>200</v>
      </c>
      <c r="Z39" s="11">
        <v>1</v>
      </c>
      <c r="AA39" s="1" t="s">
        <v>539</v>
      </c>
      <c r="AB39" s="1" t="s">
        <v>201</v>
      </c>
      <c r="AC39" s="1" t="s">
        <v>202</v>
      </c>
      <c r="AD39" s="1" t="s">
        <v>203</v>
      </c>
      <c r="AE39" s="11">
        <v>3</v>
      </c>
      <c r="AF39" s="1" t="s">
        <v>481</v>
      </c>
      <c r="AG39" s="42">
        <f t="shared" si="2"/>
        <v>0.75</v>
      </c>
      <c r="AH39" s="43">
        <f t="shared" si="1"/>
        <v>0.75</v>
      </c>
    </row>
    <row r="40" spans="1:34" x14ac:dyDescent="0.25">
      <c r="A40" s="1" t="s">
        <v>204</v>
      </c>
      <c r="B40" s="1" t="s">
        <v>205</v>
      </c>
      <c r="C40" s="1" t="s">
        <v>3</v>
      </c>
      <c r="D40" s="5" t="s">
        <v>30</v>
      </c>
      <c r="E40" s="33">
        <v>55.162579999999998</v>
      </c>
      <c r="F40" s="33">
        <v>21.971730000000001</v>
      </c>
      <c r="G40" s="1" t="s">
        <v>95</v>
      </c>
      <c r="H40" s="1" t="s">
        <v>548</v>
      </c>
      <c r="I40" s="1" t="s">
        <v>549</v>
      </c>
      <c r="J40" s="11">
        <v>1</v>
      </c>
      <c r="K40" s="1" t="s">
        <v>863</v>
      </c>
      <c r="L40" s="1" t="s">
        <v>863</v>
      </c>
      <c r="M40" s="1" t="s">
        <v>863</v>
      </c>
      <c r="N40" s="1" t="s">
        <v>507</v>
      </c>
      <c r="O40" s="11">
        <v>1</v>
      </c>
      <c r="P40" s="1" t="s">
        <v>154</v>
      </c>
      <c r="Q40" s="11">
        <v>5</v>
      </c>
      <c r="R40" s="1">
        <v>1</v>
      </c>
      <c r="U40" s="1">
        <v>59</v>
      </c>
      <c r="V40" s="1">
        <v>15</v>
      </c>
      <c r="W40" s="1">
        <v>25</v>
      </c>
      <c r="Y40" s="1" t="s">
        <v>206</v>
      </c>
      <c r="Z40" s="11">
        <v>3</v>
      </c>
      <c r="AA40" s="1" t="s">
        <v>10</v>
      </c>
      <c r="AB40" s="1" t="s">
        <v>27</v>
      </c>
      <c r="AC40" s="1" t="s">
        <v>27</v>
      </c>
      <c r="AD40" s="1" t="s">
        <v>8</v>
      </c>
      <c r="AE40" s="11">
        <v>4</v>
      </c>
      <c r="AF40" s="1" t="s">
        <v>207</v>
      </c>
      <c r="AG40" s="40">
        <f t="shared" si="2"/>
        <v>0.4375</v>
      </c>
      <c r="AH40" s="41">
        <f t="shared" si="1"/>
        <v>0.55000000000000004</v>
      </c>
    </row>
    <row r="41" spans="1:34" x14ac:dyDescent="0.25">
      <c r="A41" s="1" t="s">
        <v>208</v>
      </c>
      <c r="B41" s="1" t="s">
        <v>209</v>
      </c>
      <c r="C41" s="1" t="s">
        <v>3</v>
      </c>
      <c r="D41" s="5" t="s">
        <v>30</v>
      </c>
      <c r="E41" s="33">
        <v>56.279780000000002</v>
      </c>
      <c r="F41" s="33">
        <v>22.00178</v>
      </c>
      <c r="G41" s="1" t="s">
        <v>188</v>
      </c>
      <c r="H41" s="1" t="s">
        <v>548</v>
      </c>
      <c r="I41" s="1" t="s">
        <v>549</v>
      </c>
      <c r="J41" s="11">
        <v>1</v>
      </c>
      <c r="K41" s="1" t="s">
        <v>863</v>
      </c>
      <c r="L41" s="1" t="s">
        <v>863</v>
      </c>
      <c r="M41" s="1" t="s">
        <v>866</v>
      </c>
      <c r="N41" s="1" t="s">
        <v>507</v>
      </c>
      <c r="O41" s="11">
        <v>2</v>
      </c>
      <c r="P41" s="1" t="s">
        <v>154</v>
      </c>
      <c r="Q41" s="11">
        <v>5</v>
      </c>
      <c r="R41" s="1">
        <v>1</v>
      </c>
      <c r="T41" s="1">
        <v>2</v>
      </c>
      <c r="U41" s="1">
        <v>70</v>
      </c>
      <c r="V41" s="1">
        <v>7</v>
      </c>
      <c r="W41" s="1">
        <v>20</v>
      </c>
      <c r="Y41" s="1" t="s">
        <v>210</v>
      </c>
      <c r="Z41" s="11">
        <v>2</v>
      </c>
      <c r="AA41" s="1" t="s">
        <v>10</v>
      </c>
      <c r="AB41" s="1" t="s">
        <v>81</v>
      </c>
      <c r="AC41" s="1" t="s">
        <v>27</v>
      </c>
      <c r="AD41" s="1" t="s">
        <v>27</v>
      </c>
      <c r="AE41" s="11">
        <v>4</v>
      </c>
      <c r="AF41" s="1" t="s">
        <v>482</v>
      </c>
      <c r="AG41" s="40">
        <f t="shared" si="2"/>
        <v>0.5</v>
      </c>
      <c r="AH41" s="41">
        <f t="shared" si="1"/>
        <v>0.55000000000000004</v>
      </c>
    </row>
    <row r="42" spans="1:34" x14ac:dyDescent="0.25">
      <c r="A42" s="1" t="s">
        <v>211</v>
      </c>
      <c r="B42" s="1" t="s">
        <v>212</v>
      </c>
      <c r="C42" s="1" t="s">
        <v>2</v>
      </c>
      <c r="E42" s="33">
        <v>54.832450000000001</v>
      </c>
      <c r="F42" s="33">
        <v>25.515889999999999</v>
      </c>
      <c r="G42" s="1" t="s">
        <v>213</v>
      </c>
      <c r="H42" s="1" t="s">
        <v>8</v>
      </c>
      <c r="I42" s="1" t="s">
        <v>8</v>
      </c>
      <c r="J42" s="11">
        <v>1</v>
      </c>
      <c r="K42" s="1" t="s">
        <v>863</v>
      </c>
      <c r="L42" s="1" t="s">
        <v>864</v>
      </c>
      <c r="M42" s="1" t="s">
        <v>863</v>
      </c>
      <c r="N42" s="1" t="s">
        <v>517</v>
      </c>
      <c r="O42" s="11">
        <v>3</v>
      </c>
      <c r="P42" s="1" t="s">
        <v>436</v>
      </c>
      <c r="Q42" s="11">
        <v>1</v>
      </c>
      <c r="R42" s="1">
        <v>2</v>
      </c>
      <c r="S42" s="1">
        <v>8</v>
      </c>
      <c r="U42" s="1">
        <v>90</v>
      </c>
      <c r="Y42" s="1" t="s">
        <v>58</v>
      </c>
      <c r="Z42" s="11">
        <v>1</v>
      </c>
      <c r="AA42" s="1" t="s">
        <v>9</v>
      </c>
      <c r="AE42" s="11">
        <v>1</v>
      </c>
      <c r="AG42" s="44">
        <f t="shared" si="2"/>
        <v>1</v>
      </c>
      <c r="AH42" s="43">
        <f t="shared" si="1"/>
        <v>0.9</v>
      </c>
    </row>
    <row r="43" spans="1:34" x14ac:dyDescent="0.25">
      <c r="A43" s="1" t="s">
        <v>214</v>
      </c>
      <c r="B43" s="1" t="s">
        <v>215</v>
      </c>
      <c r="C43" s="1" t="s">
        <v>3</v>
      </c>
      <c r="D43" s="5" t="s">
        <v>30</v>
      </c>
      <c r="E43" s="33">
        <v>55.701039999999999</v>
      </c>
      <c r="F43" s="33">
        <v>24.751729999999998</v>
      </c>
      <c r="G43" s="1" t="s">
        <v>67</v>
      </c>
      <c r="H43" s="1" t="s">
        <v>548</v>
      </c>
      <c r="I43" s="1" t="s">
        <v>549</v>
      </c>
      <c r="J43" s="11">
        <v>1</v>
      </c>
      <c r="K43" s="1" t="s">
        <v>863</v>
      </c>
      <c r="L43" s="1" t="s">
        <v>863</v>
      </c>
      <c r="M43" s="1" t="s">
        <v>866</v>
      </c>
      <c r="N43" s="1" t="s">
        <v>507</v>
      </c>
      <c r="O43" s="11">
        <v>2</v>
      </c>
      <c r="P43" s="1" t="s">
        <v>413</v>
      </c>
      <c r="Q43" s="11">
        <v>5</v>
      </c>
      <c r="U43" s="1">
        <v>10</v>
      </c>
      <c r="V43" s="1">
        <v>80</v>
      </c>
      <c r="W43" s="1">
        <v>10</v>
      </c>
      <c r="Y43" s="1" t="s">
        <v>159</v>
      </c>
      <c r="Z43" s="11">
        <v>2</v>
      </c>
      <c r="AA43" s="1" t="s">
        <v>10</v>
      </c>
      <c r="AB43" s="1" t="s">
        <v>27</v>
      </c>
      <c r="AC43" s="1" t="s">
        <v>216</v>
      </c>
      <c r="AD43" s="1" t="s">
        <v>8</v>
      </c>
      <c r="AE43" s="11">
        <v>4</v>
      </c>
      <c r="AF43" s="1" t="s">
        <v>217</v>
      </c>
      <c r="AG43" s="40">
        <f t="shared" si="2"/>
        <v>0.5</v>
      </c>
      <c r="AH43" s="41">
        <f t="shared" si="1"/>
        <v>0.55000000000000004</v>
      </c>
    </row>
    <row r="44" spans="1:34" x14ac:dyDescent="0.25">
      <c r="A44" s="1" t="s">
        <v>218</v>
      </c>
      <c r="B44" s="1" t="s">
        <v>219</v>
      </c>
      <c r="C44" s="1" t="s">
        <v>2</v>
      </c>
      <c r="E44" s="33">
        <v>55.742040000000003</v>
      </c>
      <c r="F44" s="33">
        <v>23.791789999999999</v>
      </c>
      <c r="G44" s="1" t="s">
        <v>31</v>
      </c>
      <c r="H44" s="1" t="s">
        <v>8</v>
      </c>
      <c r="I44" s="1" t="s">
        <v>8</v>
      </c>
      <c r="J44" s="11">
        <v>1</v>
      </c>
      <c r="K44" s="1" t="s">
        <v>863</v>
      </c>
      <c r="L44" s="1" t="s">
        <v>864</v>
      </c>
      <c r="M44" s="1" t="s">
        <v>866</v>
      </c>
      <c r="N44" s="1" t="s">
        <v>518</v>
      </c>
      <c r="O44" s="11">
        <v>3</v>
      </c>
      <c r="P44" s="1" t="s">
        <v>154</v>
      </c>
      <c r="Q44" s="11">
        <v>5</v>
      </c>
      <c r="R44" s="1">
        <v>4</v>
      </c>
      <c r="V44" s="1">
        <v>6</v>
      </c>
      <c r="W44" s="1">
        <v>90</v>
      </c>
      <c r="Y44" s="1" t="s">
        <v>220</v>
      </c>
      <c r="Z44" s="11">
        <v>5</v>
      </c>
      <c r="AA44" s="1" t="s">
        <v>9</v>
      </c>
      <c r="AE44" s="11">
        <v>1</v>
      </c>
      <c r="AF44" s="1" t="s">
        <v>532</v>
      </c>
      <c r="AG44" s="40">
        <f t="shared" si="2"/>
        <v>0.5</v>
      </c>
      <c r="AH44" s="41">
        <f t="shared" si="1"/>
        <v>0.5</v>
      </c>
    </row>
    <row r="45" spans="1:34" x14ac:dyDescent="0.25">
      <c r="A45" s="1" t="s">
        <v>221</v>
      </c>
      <c r="B45" s="1" t="s">
        <v>222</v>
      </c>
      <c r="C45" s="1" t="s">
        <v>2</v>
      </c>
      <c r="E45" s="33">
        <v>54.438690000000001</v>
      </c>
      <c r="F45" s="33">
        <v>23.726590000000002</v>
      </c>
      <c r="G45" s="1" t="s">
        <v>54</v>
      </c>
      <c r="H45" s="1" t="s">
        <v>8</v>
      </c>
      <c r="I45" s="1" t="s">
        <v>8</v>
      </c>
      <c r="J45" s="11">
        <v>1</v>
      </c>
      <c r="K45" s="1" t="s">
        <v>863</v>
      </c>
      <c r="L45" s="1" t="s">
        <v>864</v>
      </c>
      <c r="M45" s="1" t="s">
        <v>866</v>
      </c>
      <c r="N45" s="1" t="s">
        <v>519</v>
      </c>
      <c r="O45" s="11">
        <v>3</v>
      </c>
      <c r="P45" s="1" t="s">
        <v>154</v>
      </c>
      <c r="Q45" s="11">
        <v>5</v>
      </c>
      <c r="R45" s="1">
        <v>2</v>
      </c>
      <c r="V45" s="1">
        <v>53</v>
      </c>
      <c r="W45" s="1">
        <v>45</v>
      </c>
      <c r="Y45" s="1" t="s">
        <v>223</v>
      </c>
      <c r="Z45" s="47">
        <v>3</v>
      </c>
      <c r="AA45" s="1" t="s">
        <v>9</v>
      </c>
      <c r="AE45" s="11">
        <v>1</v>
      </c>
      <c r="AF45" s="1" t="s">
        <v>483</v>
      </c>
      <c r="AG45" s="40">
        <f t="shared" si="2"/>
        <v>0.625</v>
      </c>
      <c r="AH45" s="41">
        <f t="shared" si="1"/>
        <v>0.6</v>
      </c>
    </row>
    <row r="46" spans="1:34" x14ac:dyDescent="0.25">
      <c r="A46" s="1" t="s">
        <v>224</v>
      </c>
      <c r="B46" s="1" t="s">
        <v>225</v>
      </c>
      <c r="C46" s="1" t="s">
        <v>2</v>
      </c>
      <c r="E46" s="33">
        <v>54.364370000000001</v>
      </c>
      <c r="F46" s="33">
        <v>23.75469</v>
      </c>
      <c r="G46" s="1" t="s">
        <v>54</v>
      </c>
      <c r="H46" s="1" t="s">
        <v>8</v>
      </c>
      <c r="I46" s="1" t="s">
        <v>8</v>
      </c>
      <c r="J46" s="11">
        <v>1</v>
      </c>
      <c r="K46" s="1" t="s">
        <v>863</v>
      </c>
      <c r="L46" s="1" t="s">
        <v>863</v>
      </c>
      <c r="M46" s="1" t="s">
        <v>868</v>
      </c>
      <c r="N46" s="1" t="s">
        <v>507</v>
      </c>
      <c r="O46" s="11">
        <v>2</v>
      </c>
      <c r="P46" s="1" t="s">
        <v>154</v>
      </c>
      <c r="Q46" s="11">
        <v>5</v>
      </c>
      <c r="T46" s="1">
        <v>25</v>
      </c>
      <c r="U46" s="1">
        <v>60</v>
      </c>
      <c r="W46" s="1">
        <v>15</v>
      </c>
      <c r="Y46" s="1" t="s">
        <v>42</v>
      </c>
      <c r="Z46" s="11">
        <v>1</v>
      </c>
      <c r="AA46" s="1" t="s">
        <v>10</v>
      </c>
      <c r="AB46" s="1" t="s">
        <v>226</v>
      </c>
      <c r="AC46" s="1" t="s">
        <v>27</v>
      </c>
      <c r="AD46" s="1" t="s">
        <v>8</v>
      </c>
      <c r="AE46" s="11">
        <v>4</v>
      </c>
      <c r="AF46" s="1" t="s">
        <v>484</v>
      </c>
      <c r="AG46" s="40">
        <f t="shared" si="2"/>
        <v>0.5625</v>
      </c>
      <c r="AH46" s="41">
        <f t="shared" si="1"/>
        <v>0.6</v>
      </c>
    </row>
    <row r="47" spans="1:34" x14ac:dyDescent="0.25">
      <c r="A47" s="1" t="s">
        <v>227</v>
      </c>
      <c r="B47" s="1" t="s">
        <v>228</v>
      </c>
      <c r="C47" s="1" t="s">
        <v>3</v>
      </c>
      <c r="D47" s="5" t="s">
        <v>30</v>
      </c>
      <c r="E47" s="33">
        <v>54.436349999999997</v>
      </c>
      <c r="F47" s="33">
        <v>23.81512</v>
      </c>
      <c r="G47" s="1" t="s">
        <v>54</v>
      </c>
      <c r="H47" s="1" t="s">
        <v>548</v>
      </c>
      <c r="I47" s="1" t="s">
        <v>549</v>
      </c>
      <c r="J47" s="11">
        <v>1</v>
      </c>
      <c r="K47" s="1" t="s">
        <v>863</v>
      </c>
      <c r="L47" s="1" t="s">
        <v>863</v>
      </c>
      <c r="M47" s="1" t="s">
        <v>866</v>
      </c>
      <c r="N47" s="1" t="s">
        <v>507</v>
      </c>
      <c r="O47" s="11">
        <v>2</v>
      </c>
      <c r="P47" s="1" t="s">
        <v>154</v>
      </c>
      <c r="Q47" s="11">
        <v>5</v>
      </c>
      <c r="W47" s="1">
        <v>100</v>
      </c>
      <c r="Y47" s="1" t="s">
        <v>229</v>
      </c>
      <c r="Z47" s="11">
        <v>5</v>
      </c>
      <c r="AA47" s="1" t="s">
        <v>10</v>
      </c>
      <c r="AB47" s="1" t="s">
        <v>27</v>
      </c>
      <c r="AC47" s="1" t="s">
        <v>27</v>
      </c>
      <c r="AD47" s="1" t="s">
        <v>8</v>
      </c>
      <c r="AE47" s="11">
        <v>4</v>
      </c>
      <c r="AF47" s="1" t="s">
        <v>485</v>
      </c>
      <c r="AG47" s="40">
        <f t="shared" si="2"/>
        <v>0.3125</v>
      </c>
      <c r="AH47" s="41">
        <f t="shared" si="1"/>
        <v>0.4</v>
      </c>
    </row>
    <row r="48" spans="1:34" x14ac:dyDescent="0.25">
      <c r="A48" s="1" t="s">
        <v>230</v>
      </c>
      <c r="B48" s="1" t="s">
        <v>231</v>
      </c>
      <c r="C48" s="1" t="s">
        <v>3</v>
      </c>
      <c r="D48" s="5" t="s">
        <v>30</v>
      </c>
      <c r="E48" s="33">
        <v>55.109870000000001</v>
      </c>
      <c r="F48" s="33">
        <v>25.1279</v>
      </c>
      <c r="G48" s="1" t="s">
        <v>67</v>
      </c>
      <c r="H48" s="1" t="s">
        <v>548</v>
      </c>
      <c r="I48" s="1" t="s">
        <v>549</v>
      </c>
      <c r="J48" s="11">
        <v>1</v>
      </c>
      <c r="K48" s="1" t="s">
        <v>863</v>
      </c>
      <c r="L48" s="1" t="s">
        <v>863</v>
      </c>
      <c r="M48" s="1" t="s">
        <v>866</v>
      </c>
      <c r="N48" s="1" t="s">
        <v>507</v>
      </c>
      <c r="O48" s="11">
        <v>2</v>
      </c>
      <c r="P48" s="1" t="s">
        <v>437</v>
      </c>
      <c r="Q48" s="11">
        <v>5</v>
      </c>
      <c r="U48" s="1">
        <v>60</v>
      </c>
      <c r="V48" s="1">
        <v>35</v>
      </c>
      <c r="W48" s="1">
        <v>5</v>
      </c>
      <c r="Y48" s="1" t="s">
        <v>159</v>
      </c>
      <c r="Z48" s="11">
        <v>2</v>
      </c>
      <c r="AA48" s="1" t="s">
        <v>10</v>
      </c>
      <c r="AB48" s="1" t="s">
        <v>232</v>
      </c>
      <c r="AC48" s="1" t="s">
        <v>27</v>
      </c>
      <c r="AD48" s="1" t="s">
        <v>8</v>
      </c>
      <c r="AE48" s="11">
        <v>4</v>
      </c>
      <c r="AF48" s="1" t="s">
        <v>486</v>
      </c>
      <c r="AG48" s="40">
        <f t="shared" si="2"/>
        <v>0.5</v>
      </c>
      <c r="AH48" s="41">
        <f t="shared" si="1"/>
        <v>0.55000000000000004</v>
      </c>
    </row>
    <row r="49" spans="1:34" x14ac:dyDescent="0.25">
      <c r="A49" s="1" t="s">
        <v>233</v>
      </c>
      <c r="B49" s="1" t="s">
        <v>234</v>
      </c>
      <c r="C49" s="1" t="s">
        <v>3</v>
      </c>
      <c r="D49" s="5" t="s">
        <v>30</v>
      </c>
      <c r="E49" s="33">
        <v>55.110610000000001</v>
      </c>
      <c r="F49" s="33">
        <v>25.110569999999999</v>
      </c>
      <c r="G49" s="1" t="s">
        <v>67</v>
      </c>
      <c r="H49" s="1" t="s">
        <v>548</v>
      </c>
      <c r="I49" s="1" t="s">
        <v>549</v>
      </c>
      <c r="J49" s="11">
        <v>1</v>
      </c>
      <c r="K49" s="1" t="s">
        <v>863</v>
      </c>
      <c r="L49" s="1" t="s">
        <v>863</v>
      </c>
      <c r="M49" s="1" t="s">
        <v>866</v>
      </c>
      <c r="N49" s="1" t="s">
        <v>507</v>
      </c>
      <c r="O49" s="11">
        <v>2</v>
      </c>
      <c r="P49" s="1" t="s">
        <v>290</v>
      </c>
      <c r="Q49" s="11">
        <v>2</v>
      </c>
      <c r="T49" s="1">
        <v>10</v>
      </c>
      <c r="U49" s="1">
        <v>55</v>
      </c>
      <c r="V49" s="1">
        <v>30</v>
      </c>
      <c r="W49" s="1">
        <v>5</v>
      </c>
      <c r="Y49" s="1" t="s">
        <v>235</v>
      </c>
      <c r="Z49" s="11">
        <v>1</v>
      </c>
      <c r="AA49" s="1" t="s">
        <v>10</v>
      </c>
      <c r="AB49" s="1" t="s">
        <v>192</v>
      </c>
      <c r="AC49" s="1" t="s">
        <v>236</v>
      </c>
      <c r="AD49" s="1" t="s">
        <v>237</v>
      </c>
      <c r="AE49" s="11">
        <v>3</v>
      </c>
      <c r="AF49" s="1" t="s">
        <v>487</v>
      </c>
      <c r="AG49" s="44">
        <f t="shared" si="2"/>
        <v>0.8125</v>
      </c>
      <c r="AH49" s="43">
        <f t="shared" si="1"/>
        <v>0.8</v>
      </c>
    </row>
    <row r="50" spans="1:34" x14ac:dyDescent="0.25">
      <c r="A50" s="1" t="s">
        <v>238</v>
      </c>
      <c r="B50" s="1" t="s">
        <v>239</v>
      </c>
      <c r="C50" s="1" t="s">
        <v>3</v>
      </c>
      <c r="D50" s="5" t="s">
        <v>30</v>
      </c>
      <c r="E50" s="33">
        <v>56.029539999999997</v>
      </c>
      <c r="F50" s="33">
        <v>22.769639999999999</v>
      </c>
      <c r="G50" s="1" t="s">
        <v>176</v>
      </c>
      <c r="H50" s="1" t="s">
        <v>548</v>
      </c>
      <c r="I50" s="1" t="s">
        <v>549</v>
      </c>
      <c r="J50" s="11">
        <v>1</v>
      </c>
      <c r="K50" s="1" t="s">
        <v>863</v>
      </c>
      <c r="L50" s="1" t="s">
        <v>863</v>
      </c>
      <c r="M50" s="1" t="s">
        <v>868</v>
      </c>
      <c r="N50" s="1" t="s">
        <v>507</v>
      </c>
      <c r="O50" s="11">
        <v>2</v>
      </c>
      <c r="P50" s="1" t="s">
        <v>240</v>
      </c>
      <c r="Q50" s="11">
        <v>3</v>
      </c>
      <c r="R50" s="1">
        <v>1</v>
      </c>
      <c r="S50" s="1">
        <v>0</v>
      </c>
      <c r="T50" s="1">
        <v>2</v>
      </c>
      <c r="U50" s="1">
        <v>90</v>
      </c>
      <c r="V50" s="1">
        <v>0</v>
      </c>
      <c r="W50" s="1">
        <v>7</v>
      </c>
      <c r="Y50" s="1" t="s">
        <v>75</v>
      </c>
      <c r="Z50" s="11">
        <v>2</v>
      </c>
      <c r="AA50" s="1" t="s">
        <v>10</v>
      </c>
      <c r="AB50" s="1" t="s">
        <v>241</v>
      </c>
      <c r="AC50" s="1" t="s">
        <v>242</v>
      </c>
      <c r="AD50" s="1" t="s">
        <v>185</v>
      </c>
      <c r="AE50" s="11">
        <v>3</v>
      </c>
      <c r="AF50" s="1" t="s">
        <v>488</v>
      </c>
      <c r="AG50" s="42">
        <f t="shared" si="2"/>
        <v>0.6875</v>
      </c>
      <c r="AH50" s="43">
        <f t="shared" si="1"/>
        <v>0.7</v>
      </c>
    </row>
    <row r="51" spans="1:34" x14ac:dyDescent="0.25">
      <c r="A51" s="1" t="s">
        <v>243</v>
      </c>
      <c r="B51" s="1" t="s">
        <v>244</v>
      </c>
      <c r="C51" s="1" t="s">
        <v>2</v>
      </c>
      <c r="E51" s="33">
        <v>56.03002</v>
      </c>
      <c r="F51" s="33">
        <v>22.819690000000001</v>
      </c>
      <c r="G51" s="1" t="s">
        <v>176</v>
      </c>
      <c r="H51" s="1" t="s">
        <v>8</v>
      </c>
      <c r="I51" s="1" t="s">
        <v>8</v>
      </c>
      <c r="J51" s="11">
        <v>1</v>
      </c>
      <c r="K51" s="1" t="s">
        <v>863</v>
      </c>
      <c r="L51" s="1" t="s">
        <v>863</v>
      </c>
      <c r="M51" s="1" t="s">
        <v>866</v>
      </c>
      <c r="N51" s="1" t="s">
        <v>245</v>
      </c>
      <c r="O51" s="11">
        <v>2</v>
      </c>
      <c r="P51" s="1" t="s">
        <v>438</v>
      </c>
      <c r="Q51" s="11">
        <v>3</v>
      </c>
      <c r="R51" s="1">
        <v>0</v>
      </c>
      <c r="S51" s="1">
        <v>0</v>
      </c>
      <c r="T51" s="1">
        <v>0</v>
      </c>
      <c r="U51" s="1">
        <v>80</v>
      </c>
      <c r="V51" s="1">
        <v>5</v>
      </c>
      <c r="W51" s="1">
        <v>15</v>
      </c>
      <c r="Y51" s="1" t="s">
        <v>206</v>
      </c>
      <c r="Z51" s="11">
        <v>2</v>
      </c>
      <c r="AA51" s="1" t="s">
        <v>9</v>
      </c>
      <c r="AE51" s="11">
        <v>1</v>
      </c>
      <c r="AG51" s="42">
        <f t="shared" si="2"/>
        <v>0.8125</v>
      </c>
      <c r="AH51" s="43">
        <f t="shared" si="1"/>
        <v>0.8</v>
      </c>
    </row>
    <row r="52" spans="1:34" x14ac:dyDescent="0.25">
      <c r="A52" s="1" t="s">
        <v>246</v>
      </c>
      <c r="B52" s="1" t="s">
        <v>247</v>
      </c>
      <c r="C52" s="1" t="s">
        <v>3</v>
      </c>
      <c r="D52" s="5" t="s">
        <v>30</v>
      </c>
      <c r="E52" s="33">
        <v>54.80686</v>
      </c>
      <c r="F52" s="33">
        <v>25.277370000000001</v>
      </c>
      <c r="G52" s="1" t="s">
        <v>213</v>
      </c>
      <c r="H52" s="1" t="s">
        <v>548</v>
      </c>
      <c r="I52" s="1" t="s">
        <v>549</v>
      </c>
      <c r="J52" s="11">
        <v>1</v>
      </c>
      <c r="K52" s="1" t="s">
        <v>864</v>
      </c>
      <c r="L52" s="1" t="s">
        <v>863</v>
      </c>
      <c r="M52" s="1" t="s">
        <v>868</v>
      </c>
      <c r="N52" s="1" t="s">
        <v>509</v>
      </c>
      <c r="O52" s="11">
        <v>3</v>
      </c>
      <c r="P52" s="1" t="s">
        <v>413</v>
      </c>
      <c r="Q52" s="11">
        <v>5</v>
      </c>
      <c r="S52" s="1">
        <v>10</v>
      </c>
      <c r="T52" s="1">
        <v>20</v>
      </c>
      <c r="U52" s="1">
        <v>60</v>
      </c>
      <c r="W52" s="1">
        <v>10</v>
      </c>
      <c r="Y52" s="1" t="s">
        <v>248</v>
      </c>
      <c r="Z52" s="11">
        <v>1</v>
      </c>
      <c r="AA52" s="1" t="s">
        <v>10</v>
      </c>
      <c r="AB52" s="1" t="s">
        <v>192</v>
      </c>
      <c r="AC52" s="1" t="s">
        <v>249</v>
      </c>
      <c r="AD52" s="1" t="s">
        <v>250</v>
      </c>
      <c r="AE52" s="11">
        <v>3</v>
      </c>
      <c r="AF52" s="1" t="s">
        <v>251</v>
      </c>
      <c r="AG52" s="40">
        <f t="shared" si="2"/>
        <v>0.625</v>
      </c>
      <c r="AH52" s="41">
        <f t="shared" si="1"/>
        <v>0.6</v>
      </c>
    </row>
    <row r="53" spans="1:34" x14ac:dyDescent="0.25">
      <c r="A53" s="1" t="s">
        <v>252</v>
      </c>
      <c r="B53" s="1" t="s">
        <v>253</v>
      </c>
      <c r="C53" s="1" t="s">
        <v>3</v>
      </c>
      <c r="D53" s="5" t="s">
        <v>30</v>
      </c>
      <c r="E53" s="33">
        <v>55.490049999999997</v>
      </c>
      <c r="F53" s="33">
        <v>26.22307</v>
      </c>
      <c r="G53" s="1" t="s">
        <v>254</v>
      </c>
      <c r="H53" s="1" t="s">
        <v>548</v>
      </c>
      <c r="I53" s="1" t="s">
        <v>549</v>
      </c>
      <c r="J53" s="11">
        <v>1</v>
      </c>
      <c r="K53" s="1" t="s">
        <v>863</v>
      </c>
      <c r="L53" s="1" t="s">
        <v>863</v>
      </c>
      <c r="M53" s="1" t="s">
        <v>866</v>
      </c>
      <c r="N53" s="1" t="s">
        <v>507</v>
      </c>
      <c r="O53" s="11">
        <v>2</v>
      </c>
      <c r="P53" s="1" t="s">
        <v>439</v>
      </c>
      <c r="Q53" s="11">
        <v>4</v>
      </c>
      <c r="V53" s="1">
        <v>65</v>
      </c>
      <c r="W53" s="1">
        <v>35</v>
      </c>
      <c r="Y53" s="1" t="s">
        <v>32</v>
      </c>
      <c r="Z53" s="11">
        <v>3</v>
      </c>
      <c r="AA53" s="1" t="s">
        <v>10</v>
      </c>
      <c r="AB53" s="1" t="s">
        <v>27</v>
      </c>
      <c r="AC53" s="1" t="s">
        <v>27</v>
      </c>
      <c r="AD53" s="1" t="s">
        <v>8</v>
      </c>
      <c r="AE53" s="11">
        <v>4</v>
      </c>
      <c r="AG53" s="40">
        <f t="shared" si="2"/>
        <v>0.5</v>
      </c>
      <c r="AH53" s="41">
        <f t="shared" si="1"/>
        <v>0.55000000000000004</v>
      </c>
    </row>
    <row r="54" spans="1:34" x14ac:dyDescent="0.25">
      <c r="A54" s="1" t="s">
        <v>255</v>
      </c>
      <c r="B54" s="1" t="s">
        <v>256</v>
      </c>
      <c r="C54" s="1" t="s">
        <v>3</v>
      </c>
      <c r="D54" s="5" t="s">
        <v>30</v>
      </c>
      <c r="E54" s="33">
        <v>54.382429999999999</v>
      </c>
      <c r="F54" s="33">
        <v>24.441559999999999</v>
      </c>
      <c r="G54" s="1" t="s">
        <v>71</v>
      </c>
      <c r="H54" s="6" t="s">
        <v>550</v>
      </c>
      <c r="I54" s="1" t="s">
        <v>552</v>
      </c>
      <c r="J54" s="11">
        <v>3</v>
      </c>
      <c r="K54" s="1" t="s">
        <v>864</v>
      </c>
      <c r="L54" s="1" t="s">
        <v>863</v>
      </c>
      <c r="M54" s="1" t="s">
        <v>868</v>
      </c>
      <c r="N54" s="1" t="s">
        <v>510</v>
      </c>
      <c r="O54" s="11">
        <v>3</v>
      </c>
      <c r="P54" s="1" t="s">
        <v>154</v>
      </c>
      <c r="Q54" s="11">
        <v>5</v>
      </c>
      <c r="T54" s="1">
        <v>10</v>
      </c>
      <c r="U54" s="1">
        <v>20</v>
      </c>
      <c r="W54" s="1">
        <v>70</v>
      </c>
      <c r="Y54" s="1" t="s">
        <v>80</v>
      </c>
      <c r="Z54" s="11">
        <v>3</v>
      </c>
      <c r="AA54" s="1" t="s">
        <v>10</v>
      </c>
      <c r="AB54" s="1" t="s">
        <v>257</v>
      </c>
      <c r="AC54" s="1" t="s">
        <v>258</v>
      </c>
      <c r="AD54" s="1" t="s">
        <v>8</v>
      </c>
      <c r="AE54" s="11">
        <v>4</v>
      </c>
      <c r="AF54" s="1" t="s">
        <v>553</v>
      </c>
      <c r="AG54" s="40">
        <f t="shared" si="2"/>
        <v>0.3125</v>
      </c>
      <c r="AH54" s="41">
        <f t="shared" si="1"/>
        <v>0.35</v>
      </c>
    </row>
    <row r="55" spans="1:34" x14ac:dyDescent="0.25">
      <c r="A55" s="1" t="s">
        <v>259</v>
      </c>
      <c r="B55" s="1" t="s">
        <v>260</v>
      </c>
      <c r="C55" s="1" t="s">
        <v>2</v>
      </c>
      <c r="E55" s="33">
        <v>55.308529999999998</v>
      </c>
      <c r="F55" s="33">
        <v>24.80951</v>
      </c>
      <c r="G55" s="1" t="s">
        <v>31</v>
      </c>
      <c r="H55" s="1" t="s">
        <v>8</v>
      </c>
      <c r="I55" s="1" t="s">
        <v>8</v>
      </c>
      <c r="J55" s="11">
        <v>1</v>
      </c>
      <c r="K55" s="1" t="s">
        <v>864</v>
      </c>
      <c r="L55" s="1" t="s">
        <v>864</v>
      </c>
      <c r="M55" s="1" t="s">
        <v>863</v>
      </c>
      <c r="N55" s="1" t="s">
        <v>261</v>
      </c>
      <c r="O55" s="11">
        <v>5</v>
      </c>
      <c r="P55" s="1" t="s">
        <v>440</v>
      </c>
      <c r="Q55" s="11">
        <v>3</v>
      </c>
      <c r="S55" s="1">
        <v>12</v>
      </c>
      <c r="U55" s="1">
        <v>50</v>
      </c>
      <c r="V55" s="1">
        <v>30</v>
      </c>
      <c r="W55" s="1">
        <v>8</v>
      </c>
      <c r="Y55" s="1" t="s">
        <v>262</v>
      </c>
      <c r="Z55" s="11">
        <v>1</v>
      </c>
      <c r="AA55" s="1" t="s">
        <v>9</v>
      </c>
      <c r="AE55" s="11">
        <v>1</v>
      </c>
      <c r="AG55" s="42">
        <f t="shared" si="2"/>
        <v>0.875</v>
      </c>
      <c r="AH55" s="41">
        <f t="shared" si="1"/>
        <v>0.7</v>
      </c>
    </row>
    <row r="56" spans="1:34" x14ac:dyDescent="0.25">
      <c r="A56" s="1" t="s">
        <v>263</v>
      </c>
      <c r="B56" s="1" t="s">
        <v>264</v>
      </c>
      <c r="C56" s="1" t="s">
        <v>3</v>
      </c>
      <c r="D56" s="5" t="s">
        <v>30</v>
      </c>
      <c r="E56" s="33">
        <v>54.520330000000001</v>
      </c>
      <c r="F56" s="33">
        <v>25.176580000000001</v>
      </c>
      <c r="G56" s="1" t="s">
        <v>213</v>
      </c>
      <c r="H56" s="1" t="s">
        <v>548</v>
      </c>
      <c r="I56" s="1" t="s">
        <v>549</v>
      </c>
      <c r="J56" s="11">
        <v>1</v>
      </c>
      <c r="K56" s="1" t="s">
        <v>864</v>
      </c>
      <c r="L56" s="1" t="s">
        <v>863</v>
      </c>
      <c r="M56" s="1" t="s">
        <v>866</v>
      </c>
      <c r="N56" s="1" t="s">
        <v>561</v>
      </c>
      <c r="O56" s="11">
        <v>5</v>
      </c>
      <c r="P56" s="1" t="s">
        <v>441</v>
      </c>
      <c r="Q56" s="11">
        <v>2</v>
      </c>
      <c r="U56" s="1">
        <v>80</v>
      </c>
      <c r="X56" s="1">
        <v>20</v>
      </c>
      <c r="Y56" s="1" t="s">
        <v>265</v>
      </c>
      <c r="Z56" s="11">
        <v>2</v>
      </c>
      <c r="AA56" s="1" t="s">
        <v>10</v>
      </c>
      <c r="AB56" s="1" t="s">
        <v>266</v>
      </c>
      <c r="AC56" s="1" t="s">
        <v>267</v>
      </c>
      <c r="AD56" s="1" t="s">
        <v>185</v>
      </c>
      <c r="AE56" s="11">
        <v>3</v>
      </c>
      <c r="AF56" s="1" t="s">
        <v>489</v>
      </c>
      <c r="AG56" s="42">
        <f t="shared" si="2"/>
        <v>0.75</v>
      </c>
      <c r="AH56" s="41">
        <f t="shared" si="1"/>
        <v>0.6</v>
      </c>
    </row>
    <row r="57" spans="1:34" x14ac:dyDescent="0.25">
      <c r="A57" s="1" t="s">
        <v>268</v>
      </c>
      <c r="B57" s="1" t="s">
        <v>269</v>
      </c>
      <c r="C57" s="1" t="s">
        <v>2</v>
      </c>
      <c r="E57" s="33">
        <v>55.315309999999997</v>
      </c>
      <c r="F57" s="33">
        <v>22.68854</v>
      </c>
      <c r="G57" s="1" t="s">
        <v>149</v>
      </c>
      <c r="H57" s="1" t="s">
        <v>8</v>
      </c>
      <c r="I57" s="1" t="s">
        <v>8</v>
      </c>
      <c r="J57" s="11">
        <v>1</v>
      </c>
      <c r="K57" s="1" t="s">
        <v>863</v>
      </c>
      <c r="L57" s="1" t="s">
        <v>863</v>
      </c>
      <c r="M57" s="1" t="s">
        <v>863</v>
      </c>
      <c r="N57" s="1" t="s">
        <v>507</v>
      </c>
      <c r="O57" s="11">
        <v>1</v>
      </c>
      <c r="P57" s="1" t="s">
        <v>442</v>
      </c>
      <c r="Q57" s="11">
        <v>4</v>
      </c>
      <c r="S57" s="1">
        <v>1</v>
      </c>
      <c r="T57" s="1">
        <v>5</v>
      </c>
      <c r="U57" s="1">
        <v>84</v>
      </c>
      <c r="W57" s="1">
        <v>10</v>
      </c>
      <c r="Y57" s="1" t="s">
        <v>26</v>
      </c>
      <c r="Z57" s="11">
        <v>1</v>
      </c>
      <c r="AA57" s="1" t="s">
        <v>9</v>
      </c>
      <c r="AE57" s="11">
        <v>1</v>
      </c>
      <c r="AG57" s="42">
        <f t="shared" si="2"/>
        <v>0.8125</v>
      </c>
      <c r="AH57" s="43">
        <f t="shared" si="1"/>
        <v>0.85</v>
      </c>
    </row>
    <row r="58" spans="1:34" x14ac:dyDescent="0.25">
      <c r="A58" s="1" t="s">
        <v>270</v>
      </c>
      <c r="B58" s="1" t="s">
        <v>271</v>
      </c>
      <c r="C58" s="1" t="s">
        <v>3</v>
      </c>
      <c r="D58" s="5" t="s">
        <v>30</v>
      </c>
      <c r="E58" s="33">
        <v>54.995950000000001</v>
      </c>
      <c r="F58" s="33">
        <v>26.154859999999999</v>
      </c>
      <c r="G58" s="1" t="s">
        <v>254</v>
      </c>
      <c r="H58" s="1" t="s">
        <v>548</v>
      </c>
      <c r="I58" s="1" t="s">
        <v>549</v>
      </c>
      <c r="J58" s="11">
        <v>1</v>
      </c>
      <c r="K58" s="1" t="s">
        <v>863</v>
      </c>
      <c r="L58" s="1" t="s">
        <v>863</v>
      </c>
      <c r="M58" s="1" t="s">
        <v>867</v>
      </c>
      <c r="N58" s="1" t="s">
        <v>507</v>
      </c>
      <c r="O58" s="11">
        <v>2</v>
      </c>
      <c r="P58" s="1" t="s">
        <v>413</v>
      </c>
      <c r="Q58" s="11">
        <v>5</v>
      </c>
      <c r="T58" s="1">
        <v>30</v>
      </c>
      <c r="U58" s="1">
        <v>50</v>
      </c>
      <c r="W58" s="1">
        <v>20</v>
      </c>
      <c r="Y58" s="1" t="s">
        <v>42</v>
      </c>
      <c r="Z58" s="11">
        <v>1</v>
      </c>
      <c r="AA58" s="1" t="s">
        <v>10</v>
      </c>
      <c r="AB58" s="1" t="s">
        <v>272</v>
      </c>
      <c r="AC58" s="1" t="s">
        <v>273</v>
      </c>
      <c r="AD58" s="1" t="s">
        <v>274</v>
      </c>
      <c r="AE58" s="11">
        <v>3</v>
      </c>
      <c r="AF58" s="1" t="s">
        <v>275</v>
      </c>
      <c r="AG58" s="40">
        <f t="shared" si="2"/>
        <v>0.625</v>
      </c>
      <c r="AH58" s="41">
        <f t="shared" si="1"/>
        <v>0.65</v>
      </c>
    </row>
    <row r="59" spans="1:34" x14ac:dyDescent="0.25">
      <c r="A59" s="1" t="s">
        <v>276</v>
      </c>
      <c r="B59" s="1" t="s">
        <v>277</v>
      </c>
      <c r="C59" s="1" t="s">
        <v>2</v>
      </c>
      <c r="E59" s="33">
        <v>54.3339</v>
      </c>
      <c r="F59" s="33">
        <v>23.809889999999999</v>
      </c>
      <c r="G59" s="1" t="s">
        <v>71</v>
      </c>
      <c r="H59" s="1" t="s">
        <v>8</v>
      </c>
      <c r="I59" s="1" t="s">
        <v>559</v>
      </c>
      <c r="J59" s="11">
        <v>1</v>
      </c>
      <c r="K59" s="1" t="s">
        <v>863</v>
      </c>
      <c r="L59" s="1" t="s">
        <v>863</v>
      </c>
      <c r="M59" s="1" t="s">
        <v>868</v>
      </c>
      <c r="N59" s="1" t="s">
        <v>507</v>
      </c>
      <c r="O59" s="11">
        <v>2</v>
      </c>
      <c r="P59" s="1" t="s">
        <v>557</v>
      </c>
      <c r="Q59" s="11">
        <v>4</v>
      </c>
      <c r="T59" s="1">
        <v>20</v>
      </c>
      <c r="U59" s="1">
        <v>65</v>
      </c>
      <c r="W59" s="1">
        <v>15</v>
      </c>
      <c r="Y59" s="1" t="s">
        <v>42</v>
      </c>
      <c r="Z59" s="11">
        <v>1</v>
      </c>
      <c r="AA59" s="1" t="s">
        <v>10</v>
      </c>
      <c r="AB59" s="1" t="s">
        <v>278</v>
      </c>
      <c r="AC59" s="1" t="s">
        <v>279</v>
      </c>
      <c r="AD59" s="1" t="s">
        <v>280</v>
      </c>
      <c r="AE59" s="11">
        <v>4</v>
      </c>
      <c r="AF59" s="1" t="s">
        <v>558</v>
      </c>
      <c r="AG59" s="40">
        <f t="shared" si="2"/>
        <v>0.625</v>
      </c>
      <c r="AH59" s="41">
        <f t="shared" si="1"/>
        <v>0.65</v>
      </c>
    </row>
    <row r="60" spans="1:34" x14ac:dyDescent="0.25">
      <c r="A60" s="1" t="s">
        <v>281</v>
      </c>
      <c r="B60" s="1" t="s">
        <v>282</v>
      </c>
      <c r="C60" s="1" t="s">
        <v>3</v>
      </c>
      <c r="D60" s="5" t="s">
        <v>30</v>
      </c>
      <c r="E60" s="33">
        <v>54.101847470000003</v>
      </c>
      <c r="F60" s="33">
        <v>23.66565825</v>
      </c>
      <c r="G60" s="1" t="s">
        <v>71</v>
      </c>
      <c r="H60" s="1" t="s">
        <v>548</v>
      </c>
      <c r="I60" s="1" t="s">
        <v>549</v>
      </c>
      <c r="J60" s="11">
        <v>1</v>
      </c>
      <c r="K60" s="1" t="s">
        <v>863</v>
      </c>
      <c r="L60" s="1" t="s">
        <v>863</v>
      </c>
      <c r="M60" s="1" t="s">
        <v>866</v>
      </c>
      <c r="N60" s="1" t="s">
        <v>507</v>
      </c>
      <c r="O60" s="11">
        <v>2</v>
      </c>
      <c r="P60" s="1" t="s">
        <v>443</v>
      </c>
      <c r="Q60" s="11">
        <v>3</v>
      </c>
      <c r="T60" s="1">
        <v>5</v>
      </c>
      <c r="U60" s="1">
        <v>65</v>
      </c>
      <c r="W60" s="1">
        <v>30</v>
      </c>
      <c r="Y60" s="1" t="s">
        <v>42</v>
      </c>
      <c r="Z60" s="11">
        <v>2</v>
      </c>
      <c r="AA60" s="1" t="s">
        <v>10</v>
      </c>
      <c r="AB60" s="1" t="s">
        <v>283</v>
      </c>
      <c r="AC60" s="1" t="s">
        <v>284</v>
      </c>
      <c r="AD60" s="1" t="s">
        <v>285</v>
      </c>
      <c r="AE60" s="11">
        <v>3</v>
      </c>
      <c r="AF60" s="1" t="s">
        <v>490</v>
      </c>
      <c r="AG60" s="42">
        <f t="shared" si="2"/>
        <v>0.6875</v>
      </c>
      <c r="AH60" s="43">
        <f t="shared" si="1"/>
        <v>0.7</v>
      </c>
    </row>
    <row r="61" spans="1:34" x14ac:dyDescent="0.25">
      <c r="A61" s="1" t="s">
        <v>286</v>
      </c>
      <c r="B61" s="1" t="s">
        <v>287</v>
      </c>
      <c r="C61" s="1" t="s">
        <v>3</v>
      </c>
      <c r="D61" s="5" t="s">
        <v>30</v>
      </c>
      <c r="E61" s="33">
        <v>54.453220000000002</v>
      </c>
      <c r="F61" s="33">
        <v>23.790099999999999</v>
      </c>
      <c r="G61" s="1" t="s">
        <v>54</v>
      </c>
      <c r="H61" s="1" t="s">
        <v>548</v>
      </c>
      <c r="I61" s="1" t="s">
        <v>549</v>
      </c>
      <c r="J61" s="11">
        <v>1</v>
      </c>
      <c r="K61" s="1" t="s">
        <v>863</v>
      </c>
      <c r="L61" s="1" t="s">
        <v>863</v>
      </c>
      <c r="M61" s="1" t="s">
        <v>866</v>
      </c>
      <c r="N61" s="1" t="s">
        <v>507</v>
      </c>
      <c r="O61" s="11">
        <v>2</v>
      </c>
      <c r="P61" s="1" t="s">
        <v>154</v>
      </c>
      <c r="Q61" s="11">
        <v>5</v>
      </c>
      <c r="W61" s="1">
        <v>100</v>
      </c>
      <c r="Y61" s="1" t="s">
        <v>229</v>
      </c>
      <c r="Z61" s="11">
        <v>5</v>
      </c>
      <c r="AA61" s="1" t="s">
        <v>10</v>
      </c>
      <c r="AB61" s="1" t="s">
        <v>27</v>
      </c>
      <c r="AC61" s="1" t="s">
        <v>27</v>
      </c>
      <c r="AD61" s="1" t="s">
        <v>8</v>
      </c>
      <c r="AE61" s="11">
        <v>4</v>
      </c>
      <c r="AF61" s="1" t="s">
        <v>491</v>
      </c>
      <c r="AG61" s="40">
        <f t="shared" si="2"/>
        <v>0.3125</v>
      </c>
      <c r="AH61" s="41">
        <f t="shared" si="1"/>
        <v>0.4</v>
      </c>
    </row>
    <row r="62" spans="1:34" x14ac:dyDescent="0.25">
      <c r="A62" s="1" t="s">
        <v>288</v>
      </c>
      <c r="B62" s="1" t="s">
        <v>289</v>
      </c>
      <c r="C62" s="1" t="s">
        <v>2</v>
      </c>
      <c r="E62" s="33">
        <v>55.174709999999997</v>
      </c>
      <c r="F62" s="33">
        <v>22.90578</v>
      </c>
      <c r="G62" s="1" t="s">
        <v>149</v>
      </c>
      <c r="H62" s="1" t="s">
        <v>8</v>
      </c>
      <c r="I62" s="1" t="s">
        <v>8</v>
      </c>
      <c r="J62" s="11">
        <v>1</v>
      </c>
      <c r="K62" s="1" t="s">
        <v>863</v>
      </c>
      <c r="L62" s="1" t="s">
        <v>863</v>
      </c>
      <c r="M62" s="1" t="s">
        <v>866</v>
      </c>
      <c r="N62" s="1" t="s">
        <v>507</v>
      </c>
      <c r="O62" s="11">
        <v>2</v>
      </c>
      <c r="P62" s="1" t="s">
        <v>290</v>
      </c>
      <c r="Q62" s="11">
        <v>2</v>
      </c>
      <c r="R62" s="1">
        <v>2</v>
      </c>
      <c r="S62" s="1">
        <v>8</v>
      </c>
      <c r="T62" s="1">
        <v>30</v>
      </c>
      <c r="U62" s="1">
        <v>55</v>
      </c>
      <c r="W62" s="1">
        <v>5</v>
      </c>
      <c r="Y62" s="1" t="s">
        <v>291</v>
      </c>
      <c r="Z62" s="11">
        <v>1</v>
      </c>
      <c r="AA62" s="1" t="s">
        <v>9</v>
      </c>
      <c r="AE62" s="11">
        <v>1</v>
      </c>
      <c r="AG62" s="44">
        <f t="shared" si="2"/>
        <v>0.9375</v>
      </c>
      <c r="AH62" s="43">
        <f t="shared" si="1"/>
        <v>0.9</v>
      </c>
    </row>
    <row r="63" spans="1:34" x14ac:dyDescent="0.25">
      <c r="A63" s="1" t="s">
        <v>292</v>
      </c>
      <c r="B63" s="1" t="s">
        <v>293</v>
      </c>
      <c r="C63" s="1" t="s">
        <v>3</v>
      </c>
      <c r="D63" s="5" t="s">
        <v>30</v>
      </c>
      <c r="E63" s="33">
        <v>54.33625</v>
      </c>
      <c r="F63" s="33">
        <v>24.471240000000002</v>
      </c>
      <c r="G63" s="1" t="s">
        <v>79</v>
      </c>
      <c r="H63" s="1" t="s">
        <v>548</v>
      </c>
      <c r="I63" s="1" t="s">
        <v>549</v>
      </c>
      <c r="J63" s="11">
        <v>1</v>
      </c>
      <c r="K63" s="1" t="s">
        <v>863</v>
      </c>
      <c r="L63" s="1" t="s">
        <v>863</v>
      </c>
      <c r="M63" s="1" t="s">
        <v>866</v>
      </c>
      <c r="N63" s="1" t="s">
        <v>507</v>
      </c>
      <c r="O63" s="11">
        <v>2</v>
      </c>
      <c r="P63" s="1" t="s">
        <v>413</v>
      </c>
      <c r="Q63" s="11">
        <v>5</v>
      </c>
      <c r="U63" s="1">
        <v>40</v>
      </c>
      <c r="W63" s="1">
        <v>60</v>
      </c>
      <c r="Y63" s="1" t="s">
        <v>171</v>
      </c>
      <c r="Z63" s="11">
        <v>4</v>
      </c>
      <c r="AA63" s="1" t="s">
        <v>10</v>
      </c>
      <c r="AB63" s="1" t="s">
        <v>76</v>
      </c>
      <c r="AC63" s="1" t="s">
        <v>294</v>
      </c>
      <c r="AD63" s="1" t="s">
        <v>8</v>
      </c>
      <c r="AE63" s="11">
        <v>4</v>
      </c>
      <c r="AF63" s="1" t="s">
        <v>492</v>
      </c>
      <c r="AG63" s="40">
        <f t="shared" si="2"/>
        <v>0.375</v>
      </c>
      <c r="AH63" s="41">
        <f t="shared" si="1"/>
        <v>0.45</v>
      </c>
    </row>
    <row r="64" spans="1:34" x14ac:dyDescent="0.25">
      <c r="A64" s="1" t="s">
        <v>295</v>
      </c>
      <c r="B64" s="1" t="s">
        <v>296</v>
      </c>
      <c r="C64" s="1" t="s">
        <v>3</v>
      </c>
      <c r="D64" s="5" t="s">
        <v>30</v>
      </c>
      <c r="E64" s="33">
        <v>55.119540000000001</v>
      </c>
      <c r="F64" s="33">
        <v>24.871939999999999</v>
      </c>
      <c r="G64" s="1" t="s">
        <v>67</v>
      </c>
      <c r="H64" s="1" t="s">
        <v>548</v>
      </c>
      <c r="I64" s="1" t="s">
        <v>549</v>
      </c>
      <c r="J64" s="11">
        <v>1</v>
      </c>
      <c r="K64" s="1" t="s">
        <v>863</v>
      </c>
      <c r="L64" s="1" t="s">
        <v>863</v>
      </c>
      <c r="M64" s="1" t="s">
        <v>863</v>
      </c>
      <c r="N64" s="1" t="s">
        <v>507</v>
      </c>
      <c r="O64" s="11">
        <v>1</v>
      </c>
      <c r="P64" s="1" t="s">
        <v>444</v>
      </c>
      <c r="Q64" s="11">
        <v>2</v>
      </c>
      <c r="T64" s="1">
        <v>1</v>
      </c>
      <c r="V64" s="1">
        <v>89</v>
      </c>
      <c r="W64" s="1">
        <v>10</v>
      </c>
      <c r="Y64" s="1" t="s">
        <v>32</v>
      </c>
      <c r="Z64" s="11">
        <v>2</v>
      </c>
      <c r="AA64" s="1" t="s">
        <v>9</v>
      </c>
      <c r="AB64" s="1" t="s">
        <v>536</v>
      </c>
      <c r="AC64" s="1" t="s">
        <v>297</v>
      </c>
      <c r="AD64" s="1" t="s">
        <v>185</v>
      </c>
      <c r="AE64" s="11">
        <v>3</v>
      </c>
      <c r="AF64" s="1" t="s">
        <v>537</v>
      </c>
      <c r="AG64" s="42">
        <f t="shared" si="2"/>
        <v>0.75</v>
      </c>
      <c r="AH64" s="43">
        <f t="shared" si="1"/>
        <v>0.8</v>
      </c>
    </row>
    <row r="65" spans="1:34" x14ac:dyDescent="0.25">
      <c r="A65" s="1" t="s">
        <v>298</v>
      </c>
      <c r="B65" s="1" t="s">
        <v>299</v>
      </c>
      <c r="C65" s="1" t="s">
        <v>3</v>
      </c>
      <c r="D65" s="5" t="s">
        <v>30</v>
      </c>
      <c r="E65" s="33">
        <v>55.448439999999998</v>
      </c>
      <c r="F65" s="33">
        <v>23.314299999999999</v>
      </c>
      <c r="G65" s="1" t="s">
        <v>123</v>
      </c>
      <c r="H65" s="1" t="s">
        <v>548</v>
      </c>
      <c r="I65" s="1" t="s">
        <v>549</v>
      </c>
      <c r="J65" s="11">
        <v>1</v>
      </c>
      <c r="K65" s="1" t="s">
        <v>863</v>
      </c>
      <c r="L65" s="1" t="s">
        <v>863</v>
      </c>
      <c r="M65" s="1" t="s">
        <v>866</v>
      </c>
      <c r="N65" s="1" t="s">
        <v>507</v>
      </c>
      <c r="O65" s="11">
        <v>2</v>
      </c>
      <c r="P65" s="1" t="s">
        <v>445</v>
      </c>
      <c r="Q65" s="11">
        <v>3</v>
      </c>
      <c r="R65" s="1">
        <v>5</v>
      </c>
      <c r="T65" s="1">
        <v>10</v>
      </c>
      <c r="U65" s="1">
        <v>64</v>
      </c>
      <c r="W65" s="1">
        <v>1</v>
      </c>
      <c r="X65" s="1">
        <v>20</v>
      </c>
      <c r="Y65" s="1" t="s">
        <v>300</v>
      </c>
      <c r="Z65" s="11">
        <v>1</v>
      </c>
      <c r="AA65" s="1" t="s">
        <v>10</v>
      </c>
      <c r="AB65" s="1" t="s">
        <v>301</v>
      </c>
      <c r="AC65" s="1" t="s">
        <v>302</v>
      </c>
      <c r="AD65" s="1" t="s">
        <v>185</v>
      </c>
      <c r="AE65" s="11">
        <v>3</v>
      </c>
      <c r="AG65" s="42">
        <f t="shared" si="2"/>
        <v>0.75</v>
      </c>
      <c r="AH65" s="43">
        <f t="shared" si="1"/>
        <v>0.75</v>
      </c>
    </row>
    <row r="66" spans="1:34" x14ac:dyDescent="0.25">
      <c r="A66" s="1" t="s">
        <v>303</v>
      </c>
      <c r="B66" s="1" t="s">
        <v>304</v>
      </c>
      <c r="C66" s="1" t="s">
        <v>3</v>
      </c>
      <c r="D66" s="5" t="s">
        <v>30</v>
      </c>
      <c r="E66" s="33">
        <v>54.442979999999999</v>
      </c>
      <c r="F66" s="33">
        <v>23.590219999999999</v>
      </c>
      <c r="G66" s="1" t="s">
        <v>54</v>
      </c>
      <c r="H66" s="1" t="s">
        <v>548</v>
      </c>
      <c r="I66" s="1" t="s">
        <v>549</v>
      </c>
      <c r="J66" s="11">
        <v>1</v>
      </c>
      <c r="K66" s="1" t="s">
        <v>863</v>
      </c>
      <c r="L66" s="1" t="s">
        <v>863</v>
      </c>
      <c r="M66" s="1" t="s">
        <v>866</v>
      </c>
      <c r="N66" s="1" t="s">
        <v>507</v>
      </c>
      <c r="O66" s="11">
        <v>2</v>
      </c>
      <c r="P66" s="1" t="s">
        <v>154</v>
      </c>
      <c r="Q66" s="11">
        <v>5</v>
      </c>
      <c r="X66" s="1">
        <v>100</v>
      </c>
      <c r="Y66" s="1" t="s">
        <v>305</v>
      </c>
      <c r="Z66" s="11">
        <v>5</v>
      </c>
      <c r="AA66" s="1" t="s">
        <v>10</v>
      </c>
      <c r="AB66" s="1" t="s">
        <v>27</v>
      </c>
      <c r="AC66" s="1" t="s">
        <v>27</v>
      </c>
      <c r="AD66" s="1" t="s">
        <v>27</v>
      </c>
      <c r="AE66" s="11">
        <v>4</v>
      </c>
      <c r="AF66" s="1" t="s">
        <v>493</v>
      </c>
      <c r="AG66" s="40">
        <f t="shared" si="2"/>
        <v>0.3125</v>
      </c>
      <c r="AH66" s="41">
        <f t="shared" si="1"/>
        <v>0.4</v>
      </c>
    </row>
    <row r="67" spans="1:34" x14ac:dyDescent="0.25">
      <c r="A67" s="1" t="s">
        <v>306</v>
      </c>
      <c r="B67" s="1" t="s">
        <v>307</v>
      </c>
      <c r="C67" s="1" t="s">
        <v>2</v>
      </c>
      <c r="E67" s="33">
        <v>54.716459999999998</v>
      </c>
      <c r="F67" s="33">
        <v>23.222480000000001</v>
      </c>
      <c r="G67" s="1" t="s">
        <v>54</v>
      </c>
      <c r="H67" s="1" t="s">
        <v>8</v>
      </c>
      <c r="I67" s="1" t="s">
        <v>8</v>
      </c>
      <c r="J67" s="11">
        <v>1</v>
      </c>
      <c r="K67" s="1" t="s">
        <v>864</v>
      </c>
      <c r="L67" s="1" t="s">
        <v>863</v>
      </c>
      <c r="M67" s="1" t="s">
        <v>866</v>
      </c>
      <c r="N67" s="1" t="s">
        <v>511</v>
      </c>
      <c r="O67" s="11">
        <v>3</v>
      </c>
      <c r="P67" s="1" t="s">
        <v>421</v>
      </c>
      <c r="Q67" s="11">
        <v>3</v>
      </c>
      <c r="R67" s="1">
        <v>20</v>
      </c>
      <c r="S67" s="1">
        <v>60</v>
      </c>
      <c r="T67" s="1">
        <v>10</v>
      </c>
      <c r="U67" s="1">
        <v>10</v>
      </c>
      <c r="Y67" s="1" t="s">
        <v>308</v>
      </c>
      <c r="Z67" s="11">
        <v>1</v>
      </c>
      <c r="AA67" s="1" t="s">
        <v>9</v>
      </c>
      <c r="AE67" s="11">
        <v>1</v>
      </c>
      <c r="AF67" s="1" t="s">
        <v>494</v>
      </c>
      <c r="AG67" s="42">
        <f t="shared" ref="AG67:AG97" si="3">(20-(J67+Q67+Z67+AE67))/16</f>
        <v>0.875</v>
      </c>
      <c r="AH67" s="43">
        <f t="shared" si="1"/>
        <v>0.8</v>
      </c>
    </row>
    <row r="68" spans="1:34" x14ac:dyDescent="0.25">
      <c r="A68" s="1" t="s">
        <v>309</v>
      </c>
      <c r="B68" s="1" t="s">
        <v>310</v>
      </c>
      <c r="C68" s="1" t="s">
        <v>3</v>
      </c>
      <c r="D68" s="5" t="s">
        <v>30</v>
      </c>
      <c r="E68" s="33">
        <v>54.53539</v>
      </c>
      <c r="F68" s="33">
        <v>22.960889999999999</v>
      </c>
      <c r="G68" s="1" t="s">
        <v>54</v>
      </c>
      <c r="H68" s="1" t="s">
        <v>548</v>
      </c>
      <c r="I68" s="1" t="s">
        <v>549</v>
      </c>
      <c r="J68" s="11">
        <v>1</v>
      </c>
      <c r="K68" s="1" t="s">
        <v>863</v>
      </c>
      <c r="L68" s="1" t="s">
        <v>863</v>
      </c>
      <c r="M68" s="1" t="s">
        <v>866</v>
      </c>
      <c r="N68" s="1" t="s">
        <v>507</v>
      </c>
      <c r="O68" s="11">
        <v>2</v>
      </c>
      <c r="P68" s="1" t="s">
        <v>154</v>
      </c>
      <c r="Q68" s="11">
        <v>5</v>
      </c>
      <c r="T68" s="1">
        <v>30</v>
      </c>
      <c r="U68" s="1">
        <v>60</v>
      </c>
      <c r="W68" s="1">
        <v>10</v>
      </c>
      <c r="Y68" s="1" t="s">
        <v>42</v>
      </c>
      <c r="Z68" s="11">
        <v>1</v>
      </c>
      <c r="AA68" s="1" t="s">
        <v>10</v>
      </c>
      <c r="AB68" s="1" t="s">
        <v>76</v>
      </c>
      <c r="AC68" s="1" t="s">
        <v>311</v>
      </c>
      <c r="AD68" s="1" t="s">
        <v>280</v>
      </c>
      <c r="AE68" s="11">
        <v>4</v>
      </c>
      <c r="AF68" s="1" t="s">
        <v>495</v>
      </c>
      <c r="AG68" s="40">
        <f t="shared" si="3"/>
        <v>0.5625</v>
      </c>
      <c r="AH68" s="41">
        <f t="shared" ref="AH68:AH97" si="4">(25-(J68+O68+Q68+Z68+AE68))/20</f>
        <v>0.6</v>
      </c>
    </row>
    <row r="69" spans="1:34" x14ac:dyDescent="0.25">
      <c r="A69" s="1" t="s">
        <v>312</v>
      </c>
      <c r="B69" s="1" t="s">
        <v>313</v>
      </c>
      <c r="C69" s="1" t="s">
        <v>2</v>
      </c>
      <c r="E69" s="33">
        <v>55.326830000000001</v>
      </c>
      <c r="F69" s="33">
        <v>22.64668</v>
      </c>
      <c r="G69" s="1" t="s">
        <v>149</v>
      </c>
      <c r="H69" s="1" t="s">
        <v>8</v>
      </c>
      <c r="I69" s="1" t="s">
        <v>8</v>
      </c>
      <c r="J69" s="11">
        <v>1</v>
      </c>
      <c r="K69" s="1" t="s">
        <v>863</v>
      </c>
      <c r="L69" s="1" t="s">
        <v>863</v>
      </c>
      <c r="M69" s="1" t="s">
        <v>863</v>
      </c>
      <c r="N69" s="1" t="s">
        <v>507</v>
      </c>
      <c r="O69" s="11">
        <v>1</v>
      </c>
      <c r="P69" s="1" t="s">
        <v>290</v>
      </c>
      <c r="Q69" s="11">
        <v>2</v>
      </c>
      <c r="R69" s="1">
        <v>1</v>
      </c>
      <c r="S69" s="1">
        <v>10</v>
      </c>
      <c r="T69" s="1">
        <v>25</v>
      </c>
      <c r="U69" s="1">
        <v>12</v>
      </c>
      <c r="V69" s="1">
        <v>50</v>
      </c>
      <c r="W69" s="1">
        <v>2</v>
      </c>
      <c r="Y69" s="1" t="s">
        <v>314</v>
      </c>
      <c r="Z69" s="11">
        <v>1</v>
      </c>
      <c r="AA69" s="1" t="s">
        <v>9</v>
      </c>
      <c r="AE69" s="11">
        <v>1</v>
      </c>
      <c r="AG69" s="44">
        <f t="shared" si="3"/>
        <v>0.9375</v>
      </c>
      <c r="AH69" s="45">
        <f t="shared" si="4"/>
        <v>0.95</v>
      </c>
    </row>
    <row r="70" spans="1:34" x14ac:dyDescent="0.25">
      <c r="A70" s="1" t="s">
        <v>315</v>
      </c>
      <c r="B70" s="1" t="s">
        <v>316</v>
      </c>
      <c r="C70" s="1" t="s">
        <v>2</v>
      </c>
      <c r="E70" s="33">
        <v>55.328380000000003</v>
      </c>
      <c r="F70" s="33">
        <v>22.606359999999999</v>
      </c>
      <c r="G70" s="1" t="s">
        <v>149</v>
      </c>
      <c r="H70" s="1" t="s">
        <v>8</v>
      </c>
      <c r="I70" s="1" t="s">
        <v>8</v>
      </c>
      <c r="J70" s="11">
        <v>1</v>
      </c>
      <c r="K70" s="1" t="s">
        <v>863</v>
      </c>
      <c r="L70" s="1" t="s">
        <v>863</v>
      </c>
      <c r="M70" s="1" t="s">
        <v>863</v>
      </c>
      <c r="N70" s="1" t="s">
        <v>507</v>
      </c>
      <c r="O70" s="11">
        <v>1</v>
      </c>
      <c r="P70" s="1" t="s">
        <v>383</v>
      </c>
      <c r="Q70" s="11">
        <v>2</v>
      </c>
      <c r="R70" s="1">
        <v>1</v>
      </c>
      <c r="S70" s="1">
        <v>4</v>
      </c>
      <c r="T70" s="1">
        <v>15</v>
      </c>
      <c r="U70" s="1">
        <v>80</v>
      </c>
      <c r="Y70" s="1" t="s">
        <v>146</v>
      </c>
      <c r="Z70" s="11">
        <v>1</v>
      </c>
      <c r="AA70" s="1" t="s">
        <v>9</v>
      </c>
      <c r="AE70" s="11">
        <v>1</v>
      </c>
      <c r="AF70" s="1" t="s">
        <v>496</v>
      </c>
      <c r="AG70" s="44">
        <f t="shared" si="3"/>
        <v>0.9375</v>
      </c>
      <c r="AH70" s="45">
        <f t="shared" si="4"/>
        <v>0.95</v>
      </c>
    </row>
    <row r="71" spans="1:34" x14ac:dyDescent="0.25">
      <c r="A71" s="1" t="s">
        <v>317</v>
      </c>
      <c r="B71" s="1" t="s">
        <v>318</v>
      </c>
      <c r="C71" s="1" t="s">
        <v>3</v>
      </c>
      <c r="D71" s="5" t="s">
        <v>30</v>
      </c>
      <c r="E71" s="33">
        <v>55.864739999999998</v>
      </c>
      <c r="F71" s="33">
        <v>22.206990000000001</v>
      </c>
      <c r="G71" s="1" t="s">
        <v>319</v>
      </c>
      <c r="H71" s="1" t="s">
        <v>548</v>
      </c>
      <c r="I71" s="1" t="s">
        <v>549</v>
      </c>
      <c r="J71" s="11">
        <v>1</v>
      </c>
      <c r="K71" s="1" t="s">
        <v>863</v>
      </c>
      <c r="L71" s="1" t="s">
        <v>863</v>
      </c>
      <c r="M71" s="1" t="s">
        <v>863</v>
      </c>
      <c r="N71" s="1" t="s">
        <v>507</v>
      </c>
      <c r="O71" s="11">
        <v>1</v>
      </c>
      <c r="P71" s="1" t="s">
        <v>413</v>
      </c>
      <c r="Q71" s="11">
        <v>5</v>
      </c>
      <c r="U71" s="1">
        <v>70</v>
      </c>
      <c r="V71" s="1">
        <v>15</v>
      </c>
      <c r="W71" s="1">
        <v>15</v>
      </c>
      <c r="Y71" s="1" t="s">
        <v>159</v>
      </c>
      <c r="Z71" s="11">
        <v>2</v>
      </c>
      <c r="AA71" s="1" t="s">
        <v>10</v>
      </c>
      <c r="AB71" s="1" t="s">
        <v>27</v>
      </c>
      <c r="AC71" s="1" t="s">
        <v>320</v>
      </c>
      <c r="AD71" s="1" t="s">
        <v>8</v>
      </c>
      <c r="AE71" s="11">
        <v>4</v>
      </c>
      <c r="AF71" s="1" t="s">
        <v>497</v>
      </c>
      <c r="AG71" s="40">
        <f t="shared" si="3"/>
        <v>0.5</v>
      </c>
      <c r="AH71" s="41">
        <f t="shared" si="4"/>
        <v>0.6</v>
      </c>
    </row>
    <row r="72" spans="1:34" x14ac:dyDescent="0.25">
      <c r="A72" s="1" t="s">
        <v>321</v>
      </c>
      <c r="B72" s="1" t="s">
        <v>322</v>
      </c>
      <c r="C72" s="1" t="s">
        <v>2</v>
      </c>
      <c r="E72" s="33">
        <v>56.030250000000002</v>
      </c>
      <c r="F72" s="33">
        <v>22.920570000000001</v>
      </c>
      <c r="G72" s="1" t="s">
        <v>176</v>
      </c>
      <c r="H72" s="1" t="s">
        <v>8</v>
      </c>
      <c r="I72" s="1" t="s">
        <v>8</v>
      </c>
      <c r="J72" s="11">
        <v>1</v>
      </c>
      <c r="K72" s="1" t="s">
        <v>863</v>
      </c>
      <c r="L72" s="1" t="s">
        <v>863</v>
      </c>
      <c r="M72" s="1" t="s">
        <v>868</v>
      </c>
      <c r="N72" s="1" t="s">
        <v>507</v>
      </c>
      <c r="O72" s="11">
        <v>2</v>
      </c>
      <c r="P72" s="1" t="s">
        <v>323</v>
      </c>
      <c r="Q72" s="11">
        <v>2</v>
      </c>
      <c r="R72" s="1">
        <v>0</v>
      </c>
      <c r="S72" s="1">
        <v>10</v>
      </c>
      <c r="T72" s="1">
        <v>30</v>
      </c>
      <c r="U72" s="1">
        <v>35</v>
      </c>
      <c r="V72" s="1">
        <v>5</v>
      </c>
      <c r="W72" s="1">
        <v>20</v>
      </c>
      <c r="Y72" s="1" t="s">
        <v>324</v>
      </c>
      <c r="Z72" s="11">
        <v>1</v>
      </c>
      <c r="AA72" s="1" t="s">
        <v>9</v>
      </c>
      <c r="AE72" s="11">
        <v>1</v>
      </c>
      <c r="AG72" s="44">
        <f t="shared" si="3"/>
        <v>0.9375</v>
      </c>
      <c r="AH72" s="43">
        <f t="shared" si="4"/>
        <v>0.9</v>
      </c>
    </row>
    <row r="73" spans="1:34" x14ac:dyDescent="0.25">
      <c r="A73" s="1" t="s">
        <v>325</v>
      </c>
      <c r="B73" s="1" t="s">
        <v>326</v>
      </c>
      <c r="C73" s="1" t="s">
        <v>2</v>
      </c>
      <c r="E73" s="33">
        <v>56.032490000000003</v>
      </c>
      <c r="F73" s="33">
        <v>22.812899999999999</v>
      </c>
      <c r="G73" s="1" t="s">
        <v>176</v>
      </c>
      <c r="H73" s="1" t="s">
        <v>8</v>
      </c>
      <c r="I73" s="1" t="s">
        <v>8</v>
      </c>
      <c r="J73" s="11">
        <v>1</v>
      </c>
      <c r="K73" s="1" t="s">
        <v>863</v>
      </c>
      <c r="L73" s="1" t="s">
        <v>864</v>
      </c>
      <c r="M73" s="1" t="s">
        <v>866</v>
      </c>
      <c r="N73" s="1" t="s">
        <v>520</v>
      </c>
      <c r="O73" s="11">
        <v>3</v>
      </c>
      <c r="P73" s="1" t="s">
        <v>327</v>
      </c>
      <c r="Q73" s="11">
        <v>2</v>
      </c>
      <c r="R73" s="1">
        <v>0</v>
      </c>
      <c r="S73" s="1">
        <v>0</v>
      </c>
      <c r="T73" s="1">
        <v>0</v>
      </c>
      <c r="U73" s="1">
        <v>3</v>
      </c>
      <c r="V73" s="1">
        <v>0</v>
      </c>
      <c r="W73" s="1">
        <v>97</v>
      </c>
      <c r="Y73" s="1" t="s">
        <v>229</v>
      </c>
      <c r="Z73" s="11">
        <v>5</v>
      </c>
      <c r="AA73" s="1" t="s">
        <v>9</v>
      </c>
      <c r="AE73" s="11">
        <v>1</v>
      </c>
      <c r="AF73" s="1" t="s">
        <v>533</v>
      </c>
      <c r="AG73" s="40">
        <f t="shared" si="3"/>
        <v>0.6875</v>
      </c>
      <c r="AH73" s="41">
        <f t="shared" si="4"/>
        <v>0.65</v>
      </c>
    </row>
    <row r="74" spans="1:34" x14ac:dyDescent="0.25">
      <c r="A74" s="1" t="s">
        <v>328</v>
      </c>
      <c r="B74" s="1" t="s">
        <v>329</v>
      </c>
      <c r="C74" s="1" t="s">
        <v>3</v>
      </c>
      <c r="D74" s="5" t="s">
        <v>30</v>
      </c>
      <c r="E74" s="33">
        <v>55.969380000000001</v>
      </c>
      <c r="F74" s="33">
        <v>22.354489999999998</v>
      </c>
      <c r="G74" s="1" t="s">
        <v>181</v>
      </c>
      <c r="H74" s="1" t="s">
        <v>548</v>
      </c>
      <c r="I74" s="1" t="s">
        <v>549</v>
      </c>
      <c r="J74" s="11">
        <v>1</v>
      </c>
      <c r="K74" s="1" t="s">
        <v>863</v>
      </c>
      <c r="L74" s="1" t="s">
        <v>863</v>
      </c>
      <c r="M74" s="1" t="s">
        <v>866</v>
      </c>
      <c r="N74" s="1" t="s">
        <v>507</v>
      </c>
      <c r="O74" s="11">
        <v>2</v>
      </c>
      <c r="P74" s="1" t="s">
        <v>330</v>
      </c>
      <c r="Q74" s="11">
        <v>4</v>
      </c>
      <c r="T74" s="1">
        <v>2</v>
      </c>
      <c r="U74" s="1">
        <v>3</v>
      </c>
      <c r="W74" s="1">
        <v>95</v>
      </c>
      <c r="Y74" s="1" t="s">
        <v>80</v>
      </c>
      <c r="Z74" s="11">
        <v>5</v>
      </c>
      <c r="AA74" s="1" t="s">
        <v>10</v>
      </c>
      <c r="AB74" s="1" t="s">
        <v>331</v>
      </c>
      <c r="AC74" s="1" t="s">
        <v>332</v>
      </c>
      <c r="AD74" s="1" t="s">
        <v>27</v>
      </c>
      <c r="AE74" s="11">
        <v>4</v>
      </c>
      <c r="AF74" s="1" t="s">
        <v>498</v>
      </c>
      <c r="AG74" s="40">
        <f t="shared" si="3"/>
        <v>0.375</v>
      </c>
      <c r="AH74" s="41">
        <f t="shared" si="4"/>
        <v>0.45</v>
      </c>
    </row>
    <row r="75" spans="1:34" x14ac:dyDescent="0.25">
      <c r="A75" s="1" t="s">
        <v>333</v>
      </c>
      <c r="B75" s="1" t="s">
        <v>334</v>
      </c>
      <c r="C75" s="1" t="s">
        <v>3</v>
      </c>
      <c r="D75" s="5" t="s">
        <v>30</v>
      </c>
      <c r="E75" s="33">
        <v>55.954169999999998</v>
      </c>
      <c r="F75" s="33">
        <v>22.366779999999999</v>
      </c>
      <c r="G75" s="1" t="s">
        <v>181</v>
      </c>
      <c r="H75" s="1" t="s">
        <v>548</v>
      </c>
      <c r="I75" s="1" t="s">
        <v>549</v>
      </c>
      <c r="J75" s="11">
        <v>1</v>
      </c>
      <c r="K75" s="1" t="s">
        <v>863</v>
      </c>
      <c r="L75" s="1" t="s">
        <v>863</v>
      </c>
      <c r="M75" s="1" t="s">
        <v>866</v>
      </c>
      <c r="N75" s="1" t="s">
        <v>507</v>
      </c>
      <c r="O75" s="11">
        <v>2</v>
      </c>
      <c r="P75" s="1" t="s">
        <v>154</v>
      </c>
      <c r="Q75" s="11">
        <v>5</v>
      </c>
      <c r="S75" s="1">
        <v>2</v>
      </c>
      <c r="T75" s="1">
        <v>3</v>
      </c>
      <c r="U75" s="1">
        <v>20</v>
      </c>
      <c r="W75" s="1">
        <v>25</v>
      </c>
      <c r="X75" s="1">
        <v>50</v>
      </c>
      <c r="Y75" s="1" t="s">
        <v>335</v>
      </c>
      <c r="Z75" s="11">
        <v>2</v>
      </c>
      <c r="AA75" s="1" t="s">
        <v>10</v>
      </c>
      <c r="AB75" s="1" t="s">
        <v>336</v>
      </c>
      <c r="AC75" s="1" t="s">
        <v>168</v>
      </c>
      <c r="AD75" s="1" t="s">
        <v>27</v>
      </c>
      <c r="AE75" s="11">
        <v>4</v>
      </c>
      <c r="AF75" s="1" t="s">
        <v>499</v>
      </c>
      <c r="AG75" s="40">
        <f t="shared" si="3"/>
        <v>0.5</v>
      </c>
      <c r="AH75" s="41">
        <f t="shared" si="4"/>
        <v>0.55000000000000004</v>
      </c>
    </row>
    <row r="76" spans="1:34" x14ac:dyDescent="0.25">
      <c r="A76" s="1" t="s">
        <v>337</v>
      </c>
      <c r="B76" s="1" t="s">
        <v>338</v>
      </c>
      <c r="C76" s="1" t="s">
        <v>3</v>
      </c>
      <c r="D76" s="5" t="s">
        <v>30</v>
      </c>
      <c r="E76" s="33">
        <v>56.323839999999997</v>
      </c>
      <c r="F76" s="33">
        <v>23.92942</v>
      </c>
      <c r="G76" s="1" t="s">
        <v>31</v>
      </c>
      <c r="H76" s="1" t="s">
        <v>548</v>
      </c>
      <c r="I76" s="1" t="s">
        <v>549</v>
      </c>
      <c r="J76" s="11">
        <v>1</v>
      </c>
      <c r="K76" s="1" t="s">
        <v>863</v>
      </c>
      <c r="L76" s="1" t="s">
        <v>863</v>
      </c>
      <c r="M76" s="1" t="s">
        <v>863</v>
      </c>
      <c r="N76" s="1" t="s">
        <v>507</v>
      </c>
      <c r="O76" s="11">
        <v>1</v>
      </c>
      <c r="P76" s="1" t="s">
        <v>446</v>
      </c>
      <c r="Q76" s="11">
        <v>3</v>
      </c>
      <c r="R76" s="1">
        <v>3</v>
      </c>
      <c r="V76" s="1">
        <v>17</v>
      </c>
      <c r="W76" s="1">
        <v>80</v>
      </c>
      <c r="Y76" s="1" t="s">
        <v>49</v>
      </c>
      <c r="Z76" s="11">
        <v>4</v>
      </c>
      <c r="AA76" s="1" t="s">
        <v>10</v>
      </c>
      <c r="AB76" s="1" t="s">
        <v>76</v>
      </c>
      <c r="AC76" s="1" t="s">
        <v>339</v>
      </c>
      <c r="AD76" s="1" t="s">
        <v>340</v>
      </c>
      <c r="AE76" s="11">
        <v>4</v>
      </c>
      <c r="AF76" s="1" t="s">
        <v>500</v>
      </c>
      <c r="AG76" s="40">
        <f t="shared" si="3"/>
        <v>0.5</v>
      </c>
      <c r="AH76" s="41">
        <f t="shared" si="4"/>
        <v>0.6</v>
      </c>
    </row>
    <row r="77" spans="1:34" x14ac:dyDescent="0.25">
      <c r="A77" s="1" t="s">
        <v>341</v>
      </c>
      <c r="B77" s="1" t="s">
        <v>342</v>
      </c>
      <c r="C77" s="1" t="s">
        <v>2</v>
      </c>
      <c r="E77" s="33">
        <v>56.180489999999999</v>
      </c>
      <c r="F77" s="33">
        <v>24.790420000000001</v>
      </c>
      <c r="G77" s="1" t="s">
        <v>67</v>
      </c>
      <c r="H77" s="1" t="s">
        <v>8</v>
      </c>
      <c r="I77" s="1" t="s">
        <v>8</v>
      </c>
      <c r="J77" s="11">
        <v>1</v>
      </c>
      <c r="K77" s="1" t="s">
        <v>863</v>
      </c>
      <c r="L77" s="1" t="s">
        <v>863</v>
      </c>
      <c r="M77" s="1" t="s">
        <v>868</v>
      </c>
      <c r="N77" s="1" t="s">
        <v>507</v>
      </c>
      <c r="O77" s="11">
        <v>2</v>
      </c>
      <c r="P77" s="1" t="s">
        <v>447</v>
      </c>
      <c r="Q77" s="11">
        <v>2</v>
      </c>
      <c r="R77" s="1">
        <v>15</v>
      </c>
      <c r="S77" s="1">
        <v>80</v>
      </c>
      <c r="U77" s="1">
        <v>5</v>
      </c>
      <c r="Y77" s="1" t="s">
        <v>200</v>
      </c>
      <c r="Z77" s="11">
        <v>1</v>
      </c>
      <c r="AA77" s="1" t="s">
        <v>9</v>
      </c>
      <c r="AE77" s="11">
        <v>1</v>
      </c>
      <c r="AG77" s="44">
        <f t="shared" si="3"/>
        <v>0.9375</v>
      </c>
      <c r="AH77" s="43">
        <f t="shared" si="4"/>
        <v>0.9</v>
      </c>
    </row>
    <row r="78" spans="1:34" x14ac:dyDescent="0.25">
      <c r="A78" s="1" t="s">
        <v>343</v>
      </c>
      <c r="B78" s="1" t="s">
        <v>344</v>
      </c>
      <c r="C78" s="1" t="s">
        <v>3</v>
      </c>
      <c r="D78" s="5" t="s">
        <v>30</v>
      </c>
      <c r="E78" s="33">
        <v>56.31138</v>
      </c>
      <c r="F78" s="33">
        <v>24.82029</v>
      </c>
      <c r="G78" s="1" t="s">
        <v>31</v>
      </c>
      <c r="H78" s="1" t="s">
        <v>548</v>
      </c>
      <c r="I78" s="1" t="s">
        <v>549</v>
      </c>
      <c r="J78" s="11">
        <v>1</v>
      </c>
      <c r="K78" s="1" t="s">
        <v>863</v>
      </c>
      <c r="L78" s="1" t="s">
        <v>863</v>
      </c>
      <c r="M78" s="1" t="s">
        <v>863</v>
      </c>
      <c r="N78" s="1" t="s">
        <v>507</v>
      </c>
      <c r="O78" s="11">
        <v>1</v>
      </c>
      <c r="P78" s="1" t="s">
        <v>448</v>
      </c>
      <c r="Q78" s="11">
        <v>3</v>
      </c>
      <c r="R78" s="1">
        <v>2</v>
      </c>
      <c r="S78" s="1">
        <v>8</v>
      </c>
      <c r="U78" s="1">
        <v>20</v>
      </c>
      <c r="V78" s="1">
        <v>50</v>
      </c>
      <c r="W78" s="1">
        <v>20</v>
      </c>
      <c r="Y78" s="1" t="s">
        <v>345</v>
      </c>
      <c r="Z78" s="11">
        <v>1</v>
      </c>
      <c r="AA78" s="1" t="s">
        <v>10</v>
      </c>
      <c r="AB78" s="1" t="s">
        <v>76</v>
      </c>
      <c r="AC78" s="1" t="s">
        <v>193</v>
      </c>
      <c r="AD78" s="1" t="s">
        <v>27</v>
      </c>
      <c r="AE78" s="11">
        <v>4</v>
      </c>
      <c r="AF78" s="1" t="s">
        <v>501</v>
      </c>
      <c r="AG78" s="42">
        <f t="shared" si="3"/>
        <v>0.6875</v>
      </c>
      <c r="AH78" s="43">
        <f t="shared" si="4"/>
        <v>0.75</v>
      </c>
    </row>
    <row r="79" spans="1:34" x14ac:dyDescent="0.25">
      <c r="A79" s="1" t="s">
        <v>346</v>
      </c>
      <c r="B79" s="1" t="s">
        <v>347</v>
      </c>
      <c r="C79" s="1" t="s">
        <v>3</v>
      </c>
      <c r="D79" s="5" t="s">
        <v>30</v>
      </c>
      <c r="E79" s="33">
        <v>54.377389999999998</v>
      </c>
      <c r="F79" s="33">
        <v>24.44388</v>
      </c>
      <c r="G79" s="1" t="s">
        <v>79</v>
      </c>
      <c r="H79" s="1" t="s">
        <v>548</v>
      </c>
      <c r="I79" s="1" t="s">
        <v>549</v>
      </c>
      <c r="J79" s="11">
        <v>1</v>
      </c>
      <c r="K79" s="1" t="s">
        <v>863</v>
      </c>
      <c r="L79" s="1" t="s">
        <v>863</v>
      </c>
      <c r="M79" s="1" t="s">
        <v>868</v>
      </c>
      <c r="N79" s="1" t="s">
        <v>507</v>
      </c>
      <c r="O79" s="11">
        <v>2</v>
      </c>
      <c r="P79" s="1" t="s">
        <v>154</v>
      </c>
      <c r="Q79" s="11">
        <v>5</v>
      </c>
      <c r="U79" s="1">
        <v>40</v>
      </c>
      <c r="V79" s="1">
        <v>40</v>
      </c>
      <c r="W79" s="1">
        <v>20</v>
      </c>
      <c r="Y79" s="1" t="s">
        <v>159</v>
      </c>
      <c r="Z79" s="11">
        <v>2</v>
      </c>
      <c r="AA79" s="1" t="s">
        <v>10</v>
      </c>
      <c r="AB79" s="1" t="s">
        <v>348</v>
      </c>
      <c r="AC79" s="1" t="s">
        <v>349</v>
      </c>
      <c r="AD79" s="1" t="s">
        <v>8</v>
      </c>
      <c r="AE79" s="11">
        <v>4</v>
      </c>
      <c r="AF79" s="1" t="s">
        <v>534</v>
      </c>
      <c r="AG79" s="40">
        <f t="shared" si="3"/>
        <v>0.5</v>
      </c>
      <c r="AH79" s="41">
        <f t="shared" si="4"/>
        <v>0.55000000000000004</v>
      </c>
    </row>
    <row r="80" spans="1:34" x14ac:dyDescent="0.25">
      <c r="A80" s="1" t="s">
        <v>350</v>
      </c>
      <c r="B80" s="1" t="s">
        <v>351</v>
      </c>
      <c r="C80" s="1" t="s">
        <v>2</v>
      </c>
      <c r="E80" s="33">
        <v>55.19285</v>
      </c>
      <c r="F80" s="33">
        <v>22.667090000000002</v>
      </c>
      <c r="G80" s="1" t="s">
        <v>149</v>
      </c>
      <c r="H80" s="1" t="s">
        <v>8</v>
      </c>
      <c r="I80" s="1" t="s">
        <v>8</v>
      </c>
      <c r="J80" s="11">
        <v>1</v>
      </c>
      <c r="K80" s="1" t="s">
        <v>863</v>
      </c>
      <c r="L80" s="1" t="s">
        <v>863</v>
      </c>
      <c r="M80" s="1" t="s">
        <v>866</v>
      </c>
      <c r="N80" s="1" t="s">
        <v>507</v>
      </c>
      <c r="O80" s="11">
        <v>2</v>
      </c>
      <c r="P80" s="1" t="s">
        <v>352</v>
      </c>
      <c r="Q80" s="11">
        <v>2</v>
      </c>
      <c r="R80" s="1">
        <v>2</v>
      </c>
      <c r="S80" s="1">
        <v>3</v>
      </c>
      <c r="T80" s="1">
        <v>10</v>
      </c>
      <c r="U80" s="1">
        <v>65</v>
      </c>
      <c r="W80" s="1">
        <v>20</v>
      </c>
      <c r="Y80" s="1" t="s">
        <v>26</v>
      </c>
      <c r="Z80" s="11">
        <v>1</v>
      </c>
      <c r="AA80" s="1" t="s">
        <v>9</v>
      </c>
      <c r="AE80" s="11">
        <v>1</v>
      </c>
      <c r="AG80" s="44">
        <f t="shared" si="3"/>
        <v>0.9375</v>
      </c>
      <c r="AH80" s="43">
        <f t="shared" si="4"/>
        <v>0.9</v>
      </c>
    </row>
    <row r="81" spans="1:34" x14ac:dyDescent="0.25">
      <c r="A81" s="1" t="s">
        <v>353</v>
      </c>
      <c r="B81" s="1" t="s">
        <v>354</v>
      </c>
      <c r="C81" s="1" t="s">
        <v>2</v>
      </c>
      <c r="E81" s="33">
        <v>54.125450000000001</v>
      </c>
      <c r="F81" s="33">
        <v>24.12743</v>
      </c>
      <c r="G81" s="1" t="s">
        <v>319</v>
      </c>
      <c r="H81" s="1" t="s">
        <v>8</v>
      </c>
      <c r="I81" s="1" t="s">
        <v>8</v>
      </c>
      <c r="J81" s="11">
        <v>1</v>
      </c>
      <c r="K81" s="1" t="s">
        <v>863</v>
      </c>
      <c r="L81" s="1" t="s">
        <v>863</v>
      </c>
      <c r="M81" s="1" t="s">
        <v>868</v>
      </c>
      <c r="N81" s="1" t="s">
        <v>507</v>
      </c>
      <c r="O81" s="11">
        <v>2</v>
      </c>
      <c r="P81" s="1" t="s">
        <v>355</v>
      </c>
      <c r="Q81" s="11">
        <v>1</v>
      </c>
      <c r="R81" s="1">
        <v>5</v>
      </c>
      <c r="S81" s="1">
        <v>20</v>
      </c>
      <c r="T81" s="1">
        <v>25</v>
      </c>
      <c r="U81" s="1">
        <v>50</v>
      </c>
      <c r="Y81" s="1" t="s">
        <v>356</v>
      </c>
      <c r="Z81" s="11">
        <v>1</v>
      </c>
      <c r="AA81" s="1" t="s">
        <v>9</v>
      </c>
      <c r="AE81" s="11">
        <v>1</v>
      </c>
      <c r="AG81" s="44">
        <f t="shared" si="3"/>
        <v>1</v>
      </c>
      <c r="AH81" s="45">
        <f t="shared" si="4"/>
        <v>0.95</v>
      </c>
    </row>
    <row r="82" spans="1:34" x14ac:dyDescent="0.25">
      <c r="A82" s="1" t="s">
        <v>357</v>
      </c>
      <c r="B82" s="1" t="s">
        <v>358</v>
      </c>
      <c r="C82" s="1" t="s">
        <v>2</v>
      </c>
      <c r="E82" s="33">
        <v>54.175550000000001</v>
      </c>
      <c r="F82" s="33">
        <v>24.088509999999999</v>
      </c>
      <c r="G82" s="1" t="s">
        <v>181</v>
      </c>
      <c r="H82" s="1" t="s">
        <v>8</v>
      </c>
      <c r="I82" s="1" t="s">
        <v>8</v>
      </c>
      <c r="J82" s="11">
        <v>1</v>
      </c>
      <c r="K82" s="1" t="s">
        <v>863</v>
      </c>
      <c r="L82" s="1" t="s">
        <v>863</v>
      </c>
      <c r="M82" s="1" t="s">
        <v>868</v>
      </c>
      <c r="N82" s="1" t="s">
        <v>507</v>
      </c>
      <c r="O82" s="11">
        <v>2</v>
      </c>
      <c r="P82" s="1" t="s">
        <v>449</v>
      </c>
      <c r="Q82" s="11">
        <v>1</v>
      </c>
      <c r="R82" s="1">
        <v>10</v>
      </c>
      <c r="S82" s="1">
        <v>20</v>
      </c>
      <c r="T82" s="1">
        <v>45</v>
      </c>
      <c r="U82" s="1">
        <v>25</v>
      </c>
      <c r="Y82" s="1" t="s">
        <v>356</v>
      </c>
      <c r="Z82" s="11">
        <v>1</v>
      </c>
      <c r="AA82" s="1" t="s">
        <v>9</v>
      </c>
      <c r="AE82" s="11">
        <v>1</v>
      </c>
      <c r="AG82" s="44">
        <f t="shared" si="3"/>
        <v>1</v>
      </c>
      <c r="AH82" s="45">
        <f t="shared" si="4"/>
        <v>0.95</v>
      </c>
    </row>
    <row r="83" spans="1:34" x14ac:dyDescent="0.25">
      <c r="A83" s="1" t="s">
        <v>359</v>
      </c>
      <c r="B83" s="1" t="s">
        <v>360</v>
      </c>
      <c r="C83" s="1" t="s">
        <v>2</v>
      </c>
      <c r="E83" s="33">
        <v>54.534559999999999</v>
      </c>
      <c r="F83" s="33">
        <v>25.206689999999998</v>
      </c>
      <c r="G83" s="1" t="s">
        <v>361</v>
      </c>
      <c r="H83" s="1" t="s">
        <v>8</v>
      </c>
      <c r="I83" s="1" t="s">
        <v>8</v>
      </c>
      <c r="J83" s="11">
        <v>1</v>
      </c>
      <c r="K83" s="1" t="s">
        <v>863</v>
      </c>
      <c r="L83" s="1" t="s">
        <v>863</v>
      </c>
      <c r="M83" s="1" t="s">
        <v>868</v>
      </c>
      <c r="N83" s="1" t="s">
        <v>507</v>
      </c>
      <c r="O83" s="11">
        <v>2</v>
      </c>
      <c r="P83" s="1" t="s">
        <v>450</v>
      </c>
      <c r="Q83" s="11">
        <v>4</v>
      </c>
      <c r="T83" s="1">
        <v>15</v>
      </c>
      <c r="U83" s="1">
        <v>80</v>
      </c>
      <c r="X83" s="1">
        <v>5</v>
      </c>
      <c r="Y83" s="1" t="s">
        <v>362</v>
      </c>
      <c r="Z83" s="11">
        <v>1</v>
      </c>
      <c r="AA83" s="1" t="s">
        <v>9</v>
      </c>
      <c r="AE83" s="11">
        <v>1</v>
      </c>
      <c r="AG83" s="42">
        <f t="shared" si="3"/>
        <v>0.8125</v>
      </c>
      <c r="AH83" s="43">
        <f t="shared" si="4"/>
        <v>0.8</v>
      </c>
    </row>
    <row r="84" spans="1:34" x14ac:dyDescent="0.25">
      <c r="A84" s="1" t="s">
        <v>363</v>
      </c>
      <c r="B84" s="1" t="s">
        <v>364</v>
      </c>
      <c r="C84" s="1" t="s">
        <v>2</v>
      </c>
      <c r="E84" s="33">
        <v>54.667789999999997</v>
      </c>
      <c r="F84" s="33">
        <v>25.090340000000001</v>
      </c>
      <c r="G84" s="1" t="s">
        <v>54</v>
      </c>
      <c r="H84" s="6" t="s">
        <v>550</v>
      </c>
      <c r="I84" s="1" t="s">
        <v>554</v>
      </c>
      <c r="J84" s="11">
        <v>3</v>
      </c>
      <c r="K84" s="1" t="s">
        <v>864</v>
      </c>
      <c r="L84" s="1" t="s">
        <v>864</v>
      </c>
      <c r="M84" s="1" t="s">
        <v>863</v>
      </c>
      <c r="N84" s="1" t="s">
        <v>365</v>
      </c>
      <c r="O84" s="11">
        <v>5</v>
      </c>
      <c r="P84" s="1" t="s">
        <v>451</v>
      </c>
      <c r="Q84" s="11">
        <v>3</v>
      </c>
      <c r="R84" s="1">
        <v>20</v>
      </c>
      <c r="S84" s="1">
        <v>60</v>
      </c>
      <c r="T84" s="1">
        <v>15</v>
      </c>
      <c r="U84" s="1">
        <v>5</v>
      </c>
      <c r="Y84" s="1" t="s">
        <v>308</v>
      </c>
      <c r="Z84" s="11">
        <v>1</v>
      </c>
      <c r="AA84" s="1" t="s">
        <v>9</v>
      </c>
      <c r="AE84" s="11">
        <v>1</v>
      </c>
      <c r="AG84" s="40">
        <f t="shared" si="3"/>
        <v>0.75</v>
      </c>
      <c r="AH84" s="41">
        <f t="shared" si="4"/>
        <v>0.6</v>
      </c>
    </row>
    <row r="85" spans="1:34" x14ac:dyDescent="0.25">
      <c r="A85" s="1" t="s">
        <v>366</v>
      </c>
      <c r="B85" s="1" t="s">
        <v>367</v>
      </c>
      <c r="C85" s="1" t="s">
        <v>2</v>
      </c>
      <c r="E85" s="33">
        <v>54.404069999999997</v>
      </c>
      <c r="F85" s="33">
        <v>23.303599999999999</v>
      </c>
      <c r="G85" s="1" t="s">
        <v>54</v>
      </c>
      <c r="H85" s="1" t="s">
        <v>8</v>
      </c>
      <c r="I85" s="1" t="s">
        <v>8</v>
      </c>
      <c r="J85" s="11">
        <v>1</v>
      </c>
      <c r="K85" s="1" t="s">
        <v>863</v>
      </c>
      <c r="L85" s="1" t="s">
        <v>863</v>
      </c>
      <c r="M85" s="1" t="s">
        <v>866</v>
      </c>
      <c r="N85" s="1" t="s">
        <v>507</v>
      </c>
      <c r="O85" s="11">
        <v>2</v>
      </c>
      <c r="P85" s="1" t="s">
        <v>452</v>
      </c>
      <c r="Q85" s="11">
        <v>3</v>
      </c>
      <c r="R85" s="1">
        <v>5</v>
      </c>
      <c r="U85" s="1">
        <v>70</v>
      </c>
      <c r="W85" s="1">
        <v>25</v>
      </c>
      <c r="Y85" s="1" t="s">
        <v>368</v>
      </c>
      <c r="Z85" s="11">
        <v>1</v>
      </c>
      <c r="AA85" s="1" t="s">
        <v>9</v>
      </c>
      <c r="AE85" s="11">
        <v>1</v>
      </c>
      <c r="AG85" s="42">
        <f t="shared" si="3"/>
        <v>0.875</v>
      </c>
      <c r="AH85" s="43">
        <f t="shared" si="4"/>
        <v>0.85</v>
      </c>
    </row>
    <row r="86" spans="1:34" x14ac:dyDescent="0.25">
      <c r="A86" s="1" t="s">
        <v>369</v>
      </c>
      <c r="B86" s="1" t="s">
        <v>370</v>
      </c>
      <c r="C86" s="1" t="s">
        <v>2</v>
      </c>
      <c r="E86" s="33">
        <v>54.437820000000002</v>
      </c>
      <c r="F86" s="33">
        <v>23.60106</v>
      </c>
      <c r="G86" s="1" t="s">
        <v>54</v>
      </c>
      <c r="H86" s="1" t="s">
        <v>8</v>
      </c>
      <c r="I86" s="1" t="s">
        <v>8</v>
      </c>
      <c r="J86" s="11">
        <v>1</v>
      </c>
      <c r="K86" s="1" t="s">
        <v>864</v>
      </c>
      <c r="L86" s="1" t="s">
        <v>863</v>
      </c>
      <c r="M86" s="1" t="s">
        <v>868</v>
      </c>
      <c r="N86" s="1" t="s">
        <v>512</v>
      </c>
      <c r="O86" s="11">
        <v>3</v>
      </c>
      <c r="P86" s="1" t="s">
        <v>453</v>
      </c>
      <c r="Q86" s="11">
        <v>2</v>
      </c>
      <c r="S86" s="1">
        <v>20</v>
      </c>
      <c r="U86" s="1">
        <v>60</v>
      </c>
      <c r="W86" s="1">
        <v>20</v>
      </c>
      <c r="Y86" s="1" t="s">
        <v>371</v>
      </c>
      <c r="Z86" s="11">
        <v>1</v>
      </c>
      <c r="AA86" s="1" t="s">
        <v>541</v>
      </c>
      <c r="AB86" s="1" t="s">
        <v>266</v>
      </c>
      <c r="AC86" s="1" t="s">
        <v>372</v>
      </c>
      <c r="AD86" s="1" t="s">
        <v>373</v>
      </c>
      <c r="AE86" s="11">
        <v>3</v>
      </c>
      <c r="AF86" s="1" t="s">
        <v>502</v>
      </c>
      <c r="AG86" s="42">
        <f t="shared" si="3"/>
        <v>0.8125</v>
      </c>
      <c r="AH86" s="41">
        <f t="shared" si="4"/>
        <v>0.75</v>
      </c>
    </row>
    <row r="87" spans="1:34" x14ac:dyDescent="0.25">
      <c r="A87" s="1" t="s">
        <v>374</v>
      </c>
      <c r="B87" s="1" t="s">
        <v>375</v>
      </c>
      <c r="C87" s="1" t="s">
        <v>2</v>
      </c>
      <c r="E87" s="33">
        <v>55.224089999999997</v>
      </c>
      <c r="F87" s="33">
        <v>22.221319999999999</v>
      </c>
      <c r="G87" s="1" t="s">
        <v>376</v>
      </c>
      <c r="H87" s="1" t="s">
        <v>8</v>
      </c>
      <c r="I87" s="1" t="s">
        <v>8</v>
      </c>
      <c r="J87" s="11">
        <v>1</v>
      </c>
      <c r="K87" s="1" t="s">
        <v>863</v>
      </c>
      <c r="L87" s="1" t="s">
        <v>863</v>
      </c>
      <c r="M87" s="1" t="s">
        <v>863</v>
      </c>
      <c r="N87" s="1" t="s">
        <v>507</v>
      </c>
      <c r="O87" s="11">
        <v>1</v>
      </c>
      <c r="P87" s="1" t="s">
        <v>454</v>
      </c>
      <c r="Q87" s="11">
        <v>3</v>
      </c>
      <c r="R87" s="1">
        <v>2</v>
      </c>
      <c r="S87" s="1">
        <v>5</v>
      </c>
      <c r="T87" s="1">
        <v>20</v>
      </c>
      <c r="U87" s="1">
        <v>72</v>
      </c>
      <c r="V87" s="1">
        <v>1</v>
      </c>
      <c r="Y87" s="1" t="s">
        <v>177</v>
      </c>
      <c r="Z87" s="11">
        <v>1</v>
      </c>
      <c r="AA87" s="1" t="s">
        <v>9</v>
      </c>
      <c r="AE87" s="11">
        <v>1</v>
      </c>
      <c r="AG87" s="42">
        <f t="shared" si="3"/>
        <v>0.875</v>
      </c>
      <c r="AH87" s="43">
        <f t="shared" si="4"/>
        <v>0.9</v>
      </c>
    </row>
    <row r="88" spans="1:34" x14ac:dyDescent="0.25">
      <c r="A88" s="1" t="s">
        <v>377</v>
      </c>
      <c r="B88" s="1" t="s">
        <v>378</v>
      </c>
      <c r="C88" s="1" t="s">
        <v>2</v>
      </c>
      <c r="E88" s="33">
        <v>55.978400000000001</v>
      </c>
      <c r="F88" s="33">
        <v>22.408100000000001</v>
      </c>
      <c r="G88" s="1" t="s">
        <v>181</v>
      </c>
      <c r="H88" s="1" t="s">
        <v>8</v>
      </c>
      <c r="I88" s="1" t="s">
        <v>8</v>
      </c>
      <c r="J88" s="11">
        <v>1</v>
      </c>
      <c r="K88" s="1" t="s">
        <v>863</v>
      </c>
      <c r="L88" s="1" t="s">
        <v>863</v>
      </c>
      <c r="M88" s="1" t="s">
        <v>868</v>
      </c>
      <c r="N88" s="1" t="s">
        <v>507</v>
      </c>
      <c r="O88" s="11">
        <v>2</v>
      </c>
      <c r="P88" s="1" t="s">
        <v>379</v>
      </c>
      <c r="Q88" s="11">
        <v>4</v>
      </c>
      <c r="R88" s="1">
        <v>1</v>
      </c>
      <c r="S88" s="1">
        <v>5</v>
      </c>
      <c r="T88" s="1">
        <v>15</v>
      </c>
      <c r="U88" s="1">
        <v>64</v>
      </c>
      <c r="W88" s="1">
        <v>15</v>
      </c>
      <c r="Y88" s="1" t="s">
        <v>380</v>
      </c>
      <c r="Z88" s="11">
        <v>1</v>
      </c>
      <c r="AA88" s="1" t="s">
        <v>9</v>
      </c>
      <c r="AE88" s="11">
        <v>1</v>
      </c>
      <c r="AG88" s="42">
        <f t="shared" si="3"/>
        <v>0.8125</v>
      </c>
      <c r="AH88" s="43">
        <f t="shared" si="4"/>
        <v>0.8</v>
      </c>
    </row>
    <row r="89" spans="1:34" x14ac:dyDescent="0.25">
      <c r="A89" s="1" t="s">
        <v>381</v>
      </c>
      <c r="B89" s="1" t="s">
        <v>382</v>
      </c>
      <c r="C89" s="1" t="s">
        <v>2</v>
      </c>
      <c r="E89" s="33">
        <v>55.993130000000001</v>
      </c>
      <c r="F89" s="33">
        <v>22.445129999999999</v>
      </c>
      <c r="G89" s="1" t="s">
        <v>181</v>
      </c>
      <c r="H89" s="1" t="s">
        <v>8</v>
      </c>
      <c r="I89" s="1" t="s">
        <v>8</v>
      </c>
      <c r="J89" s="11">
        <v>1</v>
      </c>
      <c r="K89" s="1" t="s">
        <v>863</v>
      </c>
      <c r="L89" s="1" t="s">
        <v>864</v>
      </c>
      <c r="M89" s="1" t="s">
        <v>866</v>
      </c>
      <c r="N89" s="1" t="s">
        <v>521</v>
      </c>
      <c r="O89" s="11">
        <v>3</v>
      </c>
      <c r="P89" s="1" t="s">
        <v>383</v>
      </c>
      <c r="Q89" s="11">
        <v>2</v>
      </c>
      <c r="R89" s="1">
        <v>1</v>
      </c>
      <c r="S89" s="1">
        <v>4</v>
      </c>
      <c r="T89" s="1">
        <v>30</v>
      </c>
      <c r="U89" s="1">
        <v>55</v>
      </c>
      <c r="V89" s="1">
        <v>5</v>
      </c>
      <c r="W89" s="1">
        <v>5</v>
      </c>
      <c r="Y89" s="1" t="s">
        <v>102</v>
      </c>
      <c r="Z89" s="11">
        <v>1</v>
      </c>
      <c r="AA89" s="1" t="s">
        <v>9</v>
      </c>
      <c r="AE89" s="11">
        <v>1</v>
      </c>
      <c r="AG89" s="44">
        <f t="shared" si="3"/>
        <v>0.9375</v>
      </c>
      <c r="AH89" s="43">
        <f t="shared" si="4"/>
        <v>0.85</v>
      </c>
    </row>
    <row r="90" spans="1:34" x14ac:dyDescent="0.25">
      <c r="A90" s="1" t="s">
        <v>384</v>
      </c>
      <c r="B90" s="1" t="s">
        <v>385</v>
      </c>
      <c r="C90" s="1" t="s">
        <v>2</v>
      </c>
      <c r="E90" s="33">
        <v>56.033329999999999</v>
      </c>
      <c r="F90" s="33">
        <v>21.118970000000001</v>
      </c>
      <c r="G90" s="1" t="s">
        <v>386</v>
      </c>
      <c r="H90" s="1" t="s">
        <v>8</v>
      </c>
      <c r="I90" s="1" t="s">
        <v>8</v>
      </c>
      <c r="J90" s="11">
        <v>1</v>
      </c>
      <c r="K90" s="1" t="s">
        <v>863</v>
      </c>
      <c r="L90" s="1" t="s">
        <v>863</v>
      </c>
      <c r="M90" s="1" t="s">
        <v>863</v>
      </c>
      <c r="N90" s="1" t="s">
        <v>507</v>
      </c>
      <c r="O90" s="11">
        <v>1</v>
      </c>
      <c r="P90" s="1" t="s">
        <v>455</v>
      </c>
      <c r="Q90" s="11">
        <v>3</v>
      </c>
      <c r="T90" s="1">
        <v>10</v>
      </c>
      <c r="U90" s="1">
        <v>85</v>
      </c>
      <c r="W90" s="1">
        <v>5</v>
      </c>
      <c r="Y90" s="1" t="s">
        <v>150</v>
      </c>
      <c r="Z90" s="11">
        <v>1</v>
      </c>
      <c r="AA90" s="1" t="s">
        <v>9</v>
      </c>
      <c r="AE90" s="11">
        <v>1</v>
      </c>
      <c r="AG90" s="42">
        <f t="shared" si="3"/>
        <v>0.875</v>
      </c>
      <c r="AH90" s="43">
        <f t="shared" si="4"/>
        <v>0.9</v>
      </c>
    </row>
    <row r="91" spans="1:34" x14ac:dyDescent="0.25">
      <c r="A91" s="4" t="s">
        <v>387</v>
      </c>
      <c r="B91" s="4" t="s">
        <v>388</v>
      </c>
      <c r="C91" s="4" t="s">
        <v>3</v>
      </c>
      <c r="D91" s="5" t="s">
        <v>30</v>
      </c>
      <c r="E91" s="32">
        <v>54.356900000000003</v>
      </c>
      <c r="F91" s="32">
        <v>23.063610000000001</v>
      </c>
      <c r="G91" s="1" t="s">
        <v>54</v>
      </c>
      <c r="H91" s="1" t="s">
        <v>548</v>
      </c>
      <c r="I91" s="1" t="s">
        <v>549</v>
      </c>
      <c r="J91" s="11">
        <v>1</v>
      </c>
      <c r="K91" s="1" t="s">
        <v>863</v>
      </c>
      <c r="L91" s="1" t="s">
        <v>864</v>
      </c>
      <c r="M91" s="1" t="s">
        <v>868</v>
      </c>
      <c r="N91" s="1" t="s">
        <v>522</v>
      </c>
      <c r="O91" s="11">
        <v>3</v>
      </c>
      <c r="P91" s="1" t="s">
        <v>456</v>
      </c>
      <c r="Q91" s="11">
        <v>4</v>
      </c>
      <c r="T91" s="1">
        <v>5</v>
      </c>
      <c r="U91" s="1">
        <v>88</v>
      </c>
      <c r="W91" s="1">
        <v>7</v>
      </c>
      <c r="Y91" s="1" t="s">
        <v>26</v>
      </c>
      <c r="Z91" s="11">
        <v>1</v>
      </c>
      <c r="AA91" s="1" t="s">
        <v>10</v>
      </c>
      <c r="AB91" s="1" t="s">
        <v>389</v>
      </c>
      <c r="AC91" s="1" t="s">
        <v>390</v>
      </c>
      <c r="AD91" s="1" t="s">
        <v>27</v>
      </c>
      <c r="AE91" s="11">
        <v>4</v>
      </c>
      <c r="AF91" s="1" t="s">
        <v>503</v>
      </c>
      <c r="AG91" s="40">
        <f t="shared" si="3"/>
        <v>0.625</v>
      </c>
      <c r="AH91" s="41">
        <f t="shared" si="4"/>
        <v>0.6</v>
      </c>
    </row>
    <row r="92" spans="1:34" x14ac:dyDescent="0.25">
      <c r="A92" s="1" t="s">
        <v>391</v>
      </c>
      <c r="B92" s="1" t="s">
        <v>392</v>
      </c>
      <c r="C92" s="1" t="s">
        <v>2</v>
      </c>
      <c r="E92" s="33">
        <v>55.106870000000001</v>
      </c>
      <c r="F92" s="33">
        <v>22.171510000000001</v>
      </c>
      <c r="G92" s="1" t="s">
        <v>393</v>
      </c>
      <c r="H92" s="1" t="s">
        <v>8</v>
      </c>
      <c r="I92" s="1" t="s">
        <v>8</v>
      </c>
      <c r="J92" s="11">
        <v>1</v>
      </c>
      <c r="K92" s="1" t="s">
        <v>865</v>
      </c>
      <c r="L92" s="1" t="s">
        <v>863</v>
      </c>
      <c r="M92" s="1" t="s">
        <v>863</v>
      </c>
      <c r="N92" s="1" t="s">
        <v>523</v>
      </c>
      <c r="O92" s="11">
        <v>2</v>
      </c>
      <c r="P92" s="1" t="s">
        <v>457</v>
      </c>
      <c r="Q92" s="11">
        <v>3</v>
      </c>
      <c r="U92" s="1">
        <v>98</v>
      </c>
      <c r="W92" s="1">
        <v>2</v>
      </c>
      <c r="Y92" s="1" t="s">
        <v>394</v>
      </c>
      <c r="Z92" s="11">
        <v>2</v>
      </c>
      <c r="AA92" s="1" t="s">
        <v>9</v>
      </c>
      <c r="AE92" s="11">
        <v>1</v>
      </c>
      <c r="AG92" s="42">
        <f t="shared" si="3"/>
        <v>0.8125</v>
      </c>
      <c r="AH92" s="43">
        <f t="shared" si="4"/>
        <v>0.8</v>
      </c>
    </row>
    <row r="93" spans="1:34" x14ac:dyDescent="0.25">
      <c r="A93" s="1" t="s">
        <v>395</v>
      </c>
      <c r="B93" s="1" t="s">
        <v>396</v>
      </c>
      <c r="C93" s="1" t="s">
        <v>2</v>
      </c>
      <c r="E93" s="33">
        <v>55.659660000000002</v>
      </c>
      <c r="F93" s="33">
        <v>24.43308</v>
      </c>
      <c r="G93" s="1" t="s">
        <v>31</v>
      </c>
      <c r="H93" s="1" t="s">
        <v>8</v>
      </c>
      <c r="I93" s="1" t="s">
        <v>8</v>
      </c>
      <c r="J93" s="11">
        <v>1</v>
      </c>
      <c r="K93" s="1" t="s">
        <v>864</v>
      </c>
      <c r="L93" s="1" t="s">
        <v>864</v>
      </c>
      <c r="M93" s="1" t="s">
        <v>866</v>
      </c>
      <c r="N93" s="1" t="s">
        <v>397</v>
      </c>
      <c r="O93" s="11">
        <v>5</v>
      </c>
      <c r="P93" s="1" t="s">
        <v>458</v>
      </c>
      <c r="Q93" s="11">
        <v>3</v>
      </c>
      <c r="S93" s="1">
        <v>5</v>
      </c>
      <c r="U93" s="1">
        <v>20</v>
      </c>
      <c r="V93" s="1">
        <v>30</v>
      </c>
      <c r="W93" s="1">
        <v>45</v>
      </c>
      <c r="Y93" s="1" t="s">
        <v>398</v>
      </c>
      <c r="Z93" s="11">
        <v>2</v>
      </c>
      <c r="AA93" s="1" t="s">
        <v>9</v>
      </c>
      <c r="AE93" s="11">
        <v>1</v>
      </c>
      <c r="AG93" s="42">
        <f t="shared" si="3"/>
        <v>0.8125</v>
      </c>
      <c r="AH93" s="41">
        <f t="shared" si="4"/>
        <v>0.65</v>
      </c>
    </row>
    <row r="94" spans="1:34" x14ac:dyDescent="0.25">
      <c r="A94" s="1" t="s">
        <v>399</v>
      </c>
      <c r="B94" s="1" t="s">
        <v>400</v>
      </c>
      <c r="C94" s="1" t="s">
        <v>2</v>
      </c>
      <c r="E94" s="33">
        <v>54.953670000000002</v>
      </c>
      <c r="F94" s="33">
        <v>23.80095</v>
      </c>
      <c r="G94" s="1" t="s">
        <v>88</v>
      </c>
      <c r="H94" s="1" t="s">
        <v>8</v>
      </c>
      <c r="I94" s="1" t="s">
        <v>8</v>
      </c>
      <c r="J94" s="11">
        <v>1</v>
      </c>
      <c r="K94" s="1" t="s">
        <v>863</v>
      </c>
      <c r="L94" s="1" t="s">
        <v>863</v>
      </c>
      <c r="M94" s="1" t="s">
        <v>863</v>
      </c>
      <c r="N94" s="1" t="s">
        <v>507</v>
      </c>
      <c r="O94" s="11">
        <v>1</v>
      </c>
      <c r="P94" s="1" t="s">
        <v>459</v>
      </c>
      <c r="Q94" s="11">
        <v>2</v>
      </c>
      <c r="T94" s="1">
        <v>3</v>
      </c>
      <c r="U94" s="1">
        <v>30</v>
      </c>
      <c r="V94" s="1">
        <v>67</v>
      </c>
      <c r="Y94" s="1" t="s">
        <v>401</v>
      </c>
      <c r="Z94" s="11">
        <v>2</v>
      </c>
      <c r="AA94" s="1" t="s">
        <v>9</v>
      </c>
      <c r="AE94" s="11">
        <v>1</v>
      </c>
      <c r="AG94" s="42">
        <f t="shared" si="3"/>
        <v>0.875</v>
      </c>
      <c r="AH94" s="43">
        <f t="shared" si="4"/>
        <v>0.9</v>
      </c>
    </row>
    <row r="95" spans="1:34" x14ac:dyDescent="0.25">
      <c r="A95" s="1" t="s">
        <v>402</v>
      </c>
      <c r="B95" s="1" t="s">
        <v>403</v>
      </c>
      <c r="C95" s="1" t="s">
        <v>2</v>
      </c>
      <c r="E95" s="33">
        <v>54.351900000000001</v>
      </c>
      <c r="F95" s="33">
        <v>23.071770000000001</v>
      </c>
      <c r="G95" s="1" t="s">
        <v>54</v>
      </c>
      <c r="H95" s="1" t="s">
        <v>8</v>
      </c>
      <c r="I95" s="1" t="s">
        <v>8</v>
      </c>
      <c r="J95" s="11">
        <v>1</v>
      </c>
      <c r="K95" s="1" t="s">
        <v>864</v>
      </c>
      <c r="L95" s="1" t="s">
        <v>864</v>
      </c>
      <c r="M95" s="1" t="s">
        <v>866</v>
      </c>
      <c r="N95" s="1" t="s">
        <v>513</v>
      </c>
      <c r="O95" s="11">
        <v>5</v>
      </c>
      <c r="P95" s="1" t="s">
        <v>460</v>
      </c>
      <c r="Q95" s="11">
        <v>3</v>
      </c>
      <c r="R95" s="1">
        <v>5</v>
      </c>
      <c r="T95" s="1">
        <v>45</v>
      </c>
      <c r="U95" s="1">
        <v>50</v>
      </c>
      <c r="Y95" s="1" t="s">
        <v>404</v>
      </c>
      <c r="Z95" s="11">
        <v>1</v>
      </c>
      <c r="AA95" s="1" t="s">
        <v>9</v>
      </c>
      <c r="AE95" s="11">
        <v>1</v>
      </c>
      <c r="AG95" s="42">
        <f t="shared" si="3"/>
        <v>0.875</v>
      </c>
      <c r="AH95" s="41">
        <f t="shared" si="4"/>
        <v>0.7</v>
      </c>
    </row>
    <row r="96" spans="1:34" x14ac:dyDescent="0.25">
      <c r="A96" s="1" t="s">
        <v>0</v>
      </c>
      <c r="B96" s="1" t="s">
        <v>1</v>
      </c>
      <c r="C96" s="1" t="s">
        <v>2</v>
      </c>
      <c r="E96" s="33">
        <v>54.87865</v>
      </c>
      <c r="F96" s="33">
        <v>23.323609999999999</v>
      </c>
      <c r="G96" s="1" t="s">
        <v>54</v>
      </c>
      <c r="H96" s="1" t="s">
        <v>8</v>
      </c>
      <c r="I96" s="1" t="s">
        <v>555</v>
      </c>
      <c r="J96" s="11">
        <v>1</v>
      </c>
      <c r="K96" s="1" t="s">
        <v>863</v>
      </c>
      <c r="L96" s="1" t="s">
        <v>863</v>
      </c>
      <c r="M96" s="1" t="s">
        <v>866</v>
      </c>
      <c r="N96" s="1" t="s">
        <v>507</v>
      </c>
      <c r="O96" s="11">
        <v>2</v>
      </c>
      <c r="P96" s="1" t="s">
        <v>405</v>
      </c>
      <c r="Q96" s="11">
        <v>2</v>
      </c>
      <c r="S96" s="1">
        <v>10</v>
      </c>
      <c r="V96" s="1">
        <v>90</v>
      </c>
      <c r="Y96" s="1" t="s">
        <v>406</v>
      </c>
      <c r="Z96" s="11">
        <v>1</v>
      </c>
      <c r="AA96" s="1" t="s">
        <v>9</v>
      </c>
      <c r="AE96" s="11">
        <v>1</v>
      </c>
      <c r="AF96" s="1" t="s">
        <v>535</v>
      </c>
      <c r="AG96" s="44">
        <f t="shared" si="3"/>
        <v>0.9375</v>
      </c>
      <c r="AH96" s="43">
        <f t="shared" si="4"/>
        <v>0.9</v>
      </c>
    </row>
    <row r="97" spans="1:34" x14ac:dyDescent="0.25">
      <c r="A97" s="1" t="s">
        <v>407</v>
      </c>
      <c r="B97" s="1" t="s">
        <v>408</v>
      </c>
      <c r="C97" s="1" t="s">
        <v>3</v>
      </c>
      <c r="D97" s="5" t="s">
        <v>30</v>
      </c>
      <c r="E97" s="33">
        <v>55.862349999999999</v>
      </c>
      <c r="F97" s="33">
        <v>23.719259999999998</v>
      </c>
      <c r="G97" s="1" t="s">
        <v>31</v>
      </c>
      <c r="H97" s="1" t="s">
        <v>548</v>
      </c>
      <c r="I97" s="1" t="s">
        <v>555</v>
      </c>
      <c r="J97" s="11">
        <v>1</v>
      </c>
      <c r="K97" s="1" t="s">
        <v>863</v>
      </c>
      <c r="L97" s="1" t="s">
        <v>863</v>
      </c>
      <c r="M97" s="1" t="s">
        <v>868</v>
      </c>
      <c r="N97" s="1" t="s">
        <v>507</v>
      </c>
      <c r="O97" s="11">
        <v>2</v>
      </c>
      <c r="P97" s="1" t="s">
        <v>461</v>
      </c>
      <c r="Q97" s="11">
        <v>2</v>
      </c>
      <c r="V97" s="1">
        <v>80</v>
      </c>
      <c r="W97" s="1">
        <v>20</v>
      </c>
      <c r="Y97" s="1" t="s">
        <v>32</v>
      </c>
      <c r="Z97" s="11">
        <v>2</v>
      </c>
      <c r="AA97" s="1" t="s">
        <v>10</v>
      </c>
      <c r="AB97" s="1" t="s">
        <v>409</v>
      </c>
      <c r="AC97" s="1" t="s">
        <v>410</v>
      </c>
      <c r="AD97" s="1" t="s">
        <v>27</v>
      </c>
      <c r="AE97" s="11">
        <v>4</v>
      </c>
      <c r="AF97" s="1" t="s">
        <v>466</v>
      </c>
      <c r="AG97" s="42">
        <f t="shared" si="3"/>
        <v>0.6875</v>
      </c>
      <c r="AH97" s="43">
        <f t="shared" si="4"/>
        <v>0.7</v>
      </c>
    </row>
  </sheetData>
  <autoFilter ref="A2:AT97" xr:uid="{4111034B-4692-487E-B855-1DC301C93973}"/>
  <sortState xmlns:xlrd2="http://schemas.microsoft.com/office/spreadsheetml/2017/richdata2" ref="A3:AH97">
    <sortCondition ref="A1:A97"/>
  </sortState>
  <mergeCells count="6">
    <mergeCell ref="H1:J1"/>
    <mergeCell ref="K1:O1"/>
    <mergeCell ref="R1:Z1"/>
    <mergeCell ref="P1:Q1"/>
    <mergeCell ref="AF1:AH1"/>
    <mergeCell ref="AA1:AE1"/>
  </mergeCells>
  <phoneticPr fontId="16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8BB4-9BDD-457B-88A0-0F42D5DB14FB}">
  <dimension ref="A1:S87"/>
  <sheetViews>
    <sheetView tabSelected="1" topLeftCell="A49" workbookViewId="0">
      <selection activeCell="F98" sqref="F98"/>
    </sheetView>
  </sheetViews>
  <sheetFormatPr defaultRowHeight="13.8" x14ac:dyDescent="0.3"/>
  <cols>
    <col min="1" max="1" width="12.21875" style="20" customWidth="1"/>
    <col min="2" max="2" width="8.88671875" style="20"/>
    <col min="3" max="3" width="17.77734375" style="20" customWidth="1"/>
    <col min="4" max="5" width="11.5546875" style="23" customWidth="1"/>
    <col min="6" max="6" width="11.44140625" style="17" customWidth="1"/>
    <col min="7" max="7" width="11.5546875" style="17" customWidth="1"/>
    <col min="8" max="8" width="8.88671875" style="17"/>
    <col min="9" max="9" width="17.109375" style="17" customWidth="1"/>
    <col min="10" max="10" width="9.88671875" style="17" customWidth="1"/>
    <col min="11" max="16384" width="8.88671875" style="17"/>
  </cols>
  <sheetData>
    <row r="1" spans="1:19" s="14" customFormat="1" ht="41.4" x14ac:dyDescent="0.3">
      <c r="A1" s="31" t="s">
        <v>772</v>
      </c>
      <c r="B1" s="31" t="s">
        <v>773</v>
      </c>
      <c r="C1" s="31" t="s">
        <v>774</v>
      </c>
      <c r="D1" s="26" t="s">
        <v>4</v>
      </c>
      <c r="E1" s="26" t="s">
        <v>5</v>
      </c>
      <c r="F1" s="27" t="s">
        <v>12</v>
      </c>
      <c r="G1" s="28" t="s">
        <v>770</v>
      </c>
      <c r="H1" s="29" t="s">
        <v>564</v>
      </c>
      <c r="I1" s="28" t="s">
        <v>855</v>
      </c>
      <c r="J1" s="28" t="s">
        <v>771</v>
      </c>
      <c r="K1" s="28" t="s">
        <v>565</v>
      </c>
      <c r="L1" s="28" t="s">
        <v>566</v>
      </c>
      <c r="M1" s="28" t="s">
        <v>567</v>
      </c>
      <c r="N1" s="28" t="s">
        <v>568</v>
      </c>
      <c r="O1" s="28" t="s">
        <v>569</v>
      </c>
      <c r="P1" s="28" t="s">
        <v>570</v>
      </c>
      <c r="Q1" s="28" t="s">
        <v>571</v>
      </c>
      <c r="R1" s="28" t="s">
        <v>572</v>
      </c>
      <c r="S1" s="30" t="s">
        <v>573</v>
      </c>
    </row>
    <row r="2" spans="1:19" x14ac:dyDescent="0.3">
      <c r="A2" s="20" t="s">
        <v>699</v>
      </c>
      <c r="B2" s="20" t="s">
        <v>775</v>
      </c>
      <c r="C2" s="20" t="s">
        <v>624</v>
      </c>
      <c r="D2" s="23">
        <v>54.033999999999999</v>
      </c>
      <c r="E2" s="23">
        <v>23.738</v>
      </c>
      <c r="F2" s="19">
        <v>45867</v>
      </c>
      <c r="G2" s="19" t="s">
        <v>2</v>
      </c>
      <c r="H2" s="17">
        <v>2</v>
      </c>
      <c r="I2" s="17" t="s">
        <v>856</v>
      </c>
      <c r="J2" s="17">
        <v>1</v>
      </c>
      <c r="K2" s="17" t="s">
        <v>589</v>
      </c>
      <c r="L2" s="17">
        <v>1</v>
      </c>
      <c r="M2" s="17">
        <v>91</v>
      </c>
      <c r="N2" s="17">
        <v>1</v>
      </c>
      <c r="O2" s="17" t="s">
        <v>577</v>
      </c>
      <c r="P2" s="17">
        <v>0</v>
      </c>
      <c r="Q2" s="20" t="s">
        <v>577</v>
      </c>
      <c r="R2" s="17">
        <v>0</v>
      </c>
      <c r="S2" s="18">
        <f t="shared" ref="S2:S33" si="0">(19-J2-L2-N2-P2-R2)/16</f>
        <v>1</v>
      </c>
    </row>
    <row r="3" spans="1:19" x14ac:dyDescent="0.3">
      <c r="A3" s="20" t="s">
        <v>700</v>
      </c>
      <c r="B3" s="20" t="s">
        <v>776</v>
      </c>
      <c r="C3" s="20" t="s">
        <v>701</v>
      </c>
      <c r="D3" s="23">
        <v>54.218000000000004</v>
      </c>
      <c r="E3" s="23">
        <v>23.849</v>
      </c>
      <c r="F3" s="19">
        <v>45869</v>
      </c>
      <c r="G3" s="19" t="s">
        <v>2</v>
      </c>
      <c r="H3" s="17">
        <v>2</v>
      </c>
      <c r="I3" s="17" t="s">
        <v>856</v>
      </c>
      <c r="J3" s="17">
        <v>1</v>
      </c>
      <c r="K3" s="17" t="s">
        <v>589</v>
      </c>
      <c r="L3" s="17">
        <v>1</v>
      </c>
      <c r="M3" s="17">
        <v>43</v>
      </c>
      <c r="N3" s="17">
        <v>2</v>
      </c>
      <c r="O3" s="17" t="s">
        <v>577</v>
      </c>
      <c r="P3" s="17">
        <v>0</v>
      </c>
      <c r="Q3" s="20" t="s">
        <v>577</v>
      </c>
      <c r="R3" s="17">
        <v>0</v>
      </c>
      <c r="S3" s="18">
        <f t="shared" si="0"/>
        <v>0.9375</v>
      </c>
    </row>
    <row r="4" spans="1:19" x14ac:dyDescent="0.3">
      <c r="A4" s="20" t="s">
        <v>702</v>
      </c>
      <c r="B4" s="20" t="s">
        <v>777</v>
      </c>
      <c r="C4" s="20" t="s">
        <v>703</v>
      </c>
      <c r="D4" s="23">
        <v>54.104999999999997</v>
      </c>
      <c r="E4" s="23">
        <v>24.018999999999998</v>
      </c>
      <c r="F4" s="19">
        <v>45868</v>
      </c>
      <c r="G4" s="19" t="s">
        <v>2</v>
      </c>
      <c r="H4" s="17">
        <v>2</v>
      </c>
      <c r="I4" s="17" t="s">
        <v>856</v>
      </c>
      <c r="J4" s="17">
        <v>1</v>
      </c>
      <c r="K4" s="17" t="s">
        <v>704</v>
      </c>
      <c r="L4" s="17">
        <v>1</v>
      </c>
      <c r="M4" s="17">
        <v>70</v>
      </c>
      <c r="N4" s="17">
        <v>1</v>
      </c>
      <c r="O4" s="17" t="s">
        <v>577</v>
      </c>
      <c r="P4" s="17">
        <v>0</v>
      </c>
      <c r="Q4" s="20" t="s">
        <v>577</v>
      </c>
      <c r="R4" s="17">
        <v>0</v>
      </c>
      <c r="S4" s="18">
        <f t="shared" si="0"/>
        <v>1</v>
      </c>
    </row>
    <row r="5" spans="1:19" x14ac:dyDescent="0.3">
      <c r="A5" s="20" t="s">
        <v>604</v>
      </c>
      <c r="B5" s="20" t="s">
        <v>778</v>
      </c>
      <c r="C5" s="20" t="s">
        <v>605</v>
      </c>
      <c r="D5" s="23">
        <v>54.287481543364599</v>
      </c>
      <c r="E5" s="23">
        <v>24.112063742543199</v>
      </c>
      <c r="F5" s="19">
        <v>45939</v>
      </c>
      <c r="G5" s="19" t="s">
        <v>2</v>
      </c>
      <c r="H5" s="17">
        <v>2</v>
      </c>
      <c r="I5" s="17" t="s">
        <v>856</v>
      </c>
      <c r="J5" s="17">
        <v>1</v>
      </c>
      <c r="K5" s="17" t="s">
        <v>606</v>
      </c>
      <c r="L5" s="17">
        <v>2</v>
      </c>
      <c r="M5" s="20">
        <v>45</v>
      </c>
      <c r="N5" s="20">
        <v>2</v>
      </c>
      <c r="O5" s="20" t="s">
        <v>577</v>
      </c>
      <c r="P5" s="17">
        <v>0</v>
      </c>
      <c r="Q5" s="20" t="s">
        <v>577</v>
      </c>
      <c r="R5" s="17">
        <v>0</v>
      </c>
      <c r="S5" s="18">
        <f t="shared" si="0"/>
        <v>0.875</v>
      </c>
    </row>
    <row r="6" spans="1:19" x14ac:dyDescent="0.3">
      <c r="A6" s="20" t="s">
        <v>574</v>
      </c>
      <c r="B6" s="20" t="s">
        <v>779</v>
      </c>
      <c r="C6" s="20" t="s">
        <v>575</v>
      </c>
      <c r="D6" s="23">
        <v>54.336651597521751</v>
      </c>
      <c r="E6" s="23">
        <v>24.179543240390601</v>
      </c>
      <c r="F6" s="19">
        <v>45857</v>
      </c>
      <c r="G6" s="19" t="s">
        <v>2</v>
      </c>
      <c r="H6" s="17">
        <v>1</v>
      </c>
      <c r="I6" s="17" t="s">
        <v>856</v>
      </c>
      <c r="J6" s="17">
        <v>1</v>
      </c>
      <c r="K6" s="17" t="s">
        <v>576</v>
      </c>
      <c r="L6" s="17">
        <v>2</v>
      </c>
      <c r="M6" s="17">
        <v>31</v>
      </c>
      <c r="N6" s="17">
        <v>2</v>
      </c>
      <c r="O6" s="17" t="s">
        <v>577</v>
      </c>
      <c r="P6" s="17">
        <v>0</v>
      </c>
      <c r="Q6" s="17" t="s">
        <v>577</v>
      </c>
      <c r="R6" s="17">
        <v>0</v>
      </c>
      <c r="S6" s="18">
        <f t="shared" si="0"/>
        <v>0.875</v>
      </c>
    </row>
    <row r="7" spans="1:19" x14ac:dyDescent="0.3">
      <c r="A7" s="20" t="s">
        <v>756</v>
      </c>
      <c r="B7" s="20" t="s">
        <v>780</v>
      </c>
      <c r="C7" s="20" t="s">
        <v>757</v>
      </c>
      <c r="D7" s="23">
        <v>54.594000000000001</v>
      </c>
      <c r="E7" s="23">
        <v>24.175000000000001</v>
      </c>
      <c r="F7" s="19">
        <v>45875</v>
      </c>
      <c r="G7" s="19" t="s">
        <v>2</v>
      </c>
      <c r="H7" s="17">
        <v>1</v>
      </c>
      <c r="I7" s="17" t="s">
        <v>856</v>
      </c>
      <c r="J7" s="17">
        <v>1</v>
      </c>
      <c r="K7" s="17" t="s">
        <v>611</v>
      </c>
      <c r="L7" s="17">
        <v>2</v>
      </c>
      <c r="M7" s="17">
        <v>22</v>
      </c>
      <c r="N7" s="17">
        <v>3</v>
      </c>
      <c r="O7" s="20" t="s">
        <v>577</v>
      </c>
      <c r="P7" s="17">
        <v>0</v>
      </c>
      <c r="Q7" s="20" t="s">
        <v>577</v>
      </c>
      <c r="R7" s="17">
        <v>0</v>
      </c>
      <c r="S7" s="18">
        <f t="shared" si="0"/>
        <v>0.8125</v>
      </c>
    </row>
    <row r="8" spans="1:19" x14ac:dyDescent="0.3">
      <c r="A8" s="20" t="s">
        <v>760</v>
      </c>
      <c r="B8" s="20" t="s">
        <v>781</v>
      </c>
      <c r="C8" s="20" t="s">
        <v>761</v>
      </c>
      <c r="D8" s="23">
        <v>54.637999999999998</v>
      </c>
      <c r="E8" s="23">
        <v>24.838999999999999</v>
      </c>
      <c r="F8" s="19">
        <v>45903</v>
      </c>
      <c r="G8" s="19" t="s">
        <v>2</v>
      </c>
      <c r="H8" s="17">
        <v>1</v>
      </c>
      <c r="I8" s="17" t="s">
        <v>856</v>
      </c>
      <c r="J8" s="17">
        <v>1</v>
      </c>
      <c r="K8" s="17" t="s">
        <v>661</v>
      </c>
      <c r="L8" s="17">
        <v>2</v>
      </c>
      <c r="M8" s="17">
        <v>49</v>
      </c>
      <c r="N8" s="17">
        <v>2</v>
      </c>
      <c r="O8" s="20" t="s">
        <v>577</v>
      </c>
      <c r="P8" s="17">
        <v>0</v>
      </c>
      <c r="Q8" s="20" t="s">
        <v>577</v>
      </c>
      <c r="R8" s="17">
        <v>0</v>
      </c>
      <c r="S8" s="18">
        <f t="shared" si="0"/>
        <v>0.875</v>
      </c>
    </row>
    <row r="9" spans="1:19" x14ac:dyDescent="0.3">
      <c r="A9" s="20" t="s">
        <v>766</v>
      </c>
      <c r="B9" s="20" t="s">
        <v>782</v>
      </c>
      <c r="C9" s="20" t="s">
        <v>767</v>
      </c>
      <c r="D9" s="23">
        <v>54.625</v>
      </c>
      <c r="E9" s="23">
        <v>24.655000000000001</v>
      </c>
      <c r="F9" s="19">
        <v>45913</v>
      </c>
      <c r="G9" s="19" t="s">
        <v>2</v>
      </c>
      <c r="H9" s="17">
        <v>3</v>
      </c>
      <c r="I9" s="17" t="s">
        <v>856</v>
      </c>
      <c r="J9" s="17">
        <v>1</v>
      </c>
      <c r="K9" s="17" t="s">
        <v>728</v>
      </c>
      <c r="L9" s="17">
        <v>1</v>
      </c>
      <c r="M9" s="17">
        <v>40</v>
      </c>
      <c r="N9" s="17">
        <v>2</v>
      </c>
      <c r="O9" s="20" t="s">
        <v>577</v>
      </c>
      <c r="P9" s="17">
        <v>0</v>
      </c>
      <c r="Q9" s="20" t="s">
        <v>577</v>
      </c>
      <c r="R9" s="17">
        <v>0</v>
      </c>
      <c r="S9" s="18">
        <f t="shared" si="0"/>
        <v>0.9375</v>
      </c>
    </row>
    <row r="10" spans="1:19" x14ac:dyDescent="0.3">
      <c r="A10" s="20" t="s">
        <v>614</v>
      </c>
      <c r="B10" s="20" t="s">
        <v>783</v>
      </c>
      <c r="C10" s="20" t="s">
        <v>615</v>
      </c>
      <c r="D10" s="23">
        <v>54.298920966142212</v>
      </c>
      <c r="E10" s="23">
        <v>23.833692599418487</v>
      </c>
      <c r="F10" s="19">
        <v>45953</v>
      </c>
      <c r="G10" s="19" t="s">
        <v>2</v>
      </c>
      <c r="H10" s="17">
        <v>1</v>
      </c>
      <c r="I10" s="17" t="s">
        <v>857</v>
      </c>
      <c r="J10" s="17">
        <v>3</v>
      </c>
      <c r="K10" s="17" t="s">
        <v>589</v>
      </c>
      <c r="L10" s="17">
        <v>1</v>
      </c>
      <c r="M10" s="17">
        <v>63</v>
      </c>
      <c r="N10" s="17">
        <v>2</v>
      </c>
      <c r="O10" s="20" t="s">
        <v>577</v>
      </c>
      <c r="P10" s="17">
        <v>0</v>
      </c>
      <c r="Q10" s="20" t="s">
        <v>577</v>
      </c>
      <c r="R10" s="17">
        <v>0</v>
      </c>
      <c r="S10" s="18">
        <f t="shared" si="0"/>
        <v>0.8125</v>
      </c>
    </row>
    <row r="11" spans="1:19" x14ac:dyDescent="0.3">
      <c r="A11" s="20" t="s">
        <v>601</v>
      </c>
      <c r="B11" s="20" t="s">
        <v>784</v>
      </c>
      <c r="C11" s="20" t="s">
        <v>602</v>
      </c>
      <c r="D11" s="24">
        <v>54.3794191098984</v>
      </c>
      <c r="E11" s="24">
        <v>23.719350879532101</v>
      </c>
      <c r="F11" s="19">
        <v>45915</v>
      </c>
      <c r="G11" s="19" t="s">
        <v>2</v>
      </c>
      <c r="H11" s="17">
        <v>2</v>
      </c>
      <c r="I11" s="17" t="s">
        <v>857</v>
      </c>
      <c r="J11" s="17">
        <v>3</v>
      </c>
      <c r="K11" s="17" t="s">
        <v>603</v>
      </c>
      <c r="L11" s="17">
        <v>2</v>
      </c>
      <c r="M11" s="20">
        <v>8</v>
      </c>
      <c r="N11" s="20">
        <v>3</v>
      </c>
      <c r="O11" s="20" t="s">
        <v>577</v>
      </c>
      <c r="P11" s="17">
        <v>0</v>
      </c>
      <c r="Q11" s="20" t="s">
        <v>577</v>
      </c>
      <c r="R11" s="17">
        <v>0</v>
      </c>
      <c r="S11" s="18">
        <f t="shared" si="0"/>
        <v>0.6875</v>
      </c>
    </row>
    <row r="12" spans="1:19" x14ac:dyDescent="0.3">
      <c r="A12" s="20" t="s">
        <v>753</v>
      </c>
      <c r="B12" s="20" t="s">
        <v>785</v>
      </c>
      <c r="C12" s="20" t="s">
        <v>754</v>
      </c>
      <c r="D12" s="23">
        <v>54.901000000000003</v>
      </c>
      <c r="E12" s="23">
        <v>24.088999999999999</v>
      </c>
      <c r="F12" s="19">
        <v>45854</v>
      </c>
      <c r="G12" s="19" t="s">
        <v>3</v>
      </c>
      <c r="H12" s="17">
        <v>2</v>
      </c>
      <c r="I12" s="17" t="s">
        <v>860</v>
      </c>
      <c r="J12" s="17">
        <v>5</v>
      </c>
      <c r="K12" s="17" t="s">
        <v>755</v>
      </c>
      <c r="L12" s="17">
        <v>1</v>
      </c>
      <c r="M12" s="17">
        <v>80</v>
      </c>
      <c r="N12" s="17">
        <v>1</v>
      </c>
      <c r="O12" s="20" t="s">
        <v>577</v>
      </c>
      <c r="P12" s="17">
        <v>0</v>
      </c>
      <c r="Q12" s="17" t="s">
        <v>862</v>
      </c>
      <c r="R12" s="17">
        <v>3</v>
      </c>
      <c r="S12" s="18">
        <f t="shared" si="0"/>
        <v>0.5625</v>
      </c>
    </row>
    <row r="13" spans="1:19" x14ac:dyDescent="0.3">
      <c r="A13" s="20" t="s">
        <v>584</v>
      </c>
      <c r="B13" s="20" t="s">
        <v>786</v>
      </c>
      <c r="C13" s="20" t="s">
        <v>585</v>
      </c>
      <c r="D13" s="23">
        <v>54.350084334848503</v>
      </c>
      <c r="E13" s="23">
        <v>24.570837808728999</v>
      </c>
      <c r="F13" s="19">
        <v>45814</v>
      </c>
      <c r="G13" s="19" t="s">
        <v>2</v>
      </c>
      <c r="H13" s="17">
        <v>1</v>
      </c>
      <c r="I13" s="17" t="s">
        <v>856</v>
      </c>
      <c r="J13" s="17">
        <v>1</v>
      </c>
      <c r="K13" s="17" t="s">
        <v>586</v>
      </c>
      <c r="L13" s="17">
        <v>1</v>
      </c>
      <c r="M13" s="17">
        <v>46</v>
      </c>
      <c r="N13" s="17">
        <v>2</v>
      </c>
      <c r="O13" s="17" t="s">
        <v>577</v>
      </c>
      <c r="P13" s="17">
        <v>0</v>
      </c>
      <c r="Q13" s="17" t="s">
        <v>577</v>
      </c>
      <c r="R13" s="17">
        <v>0</v>
      </c>
      <c r="S13" s="18">
        <f t="shared" si="0"/>
        <v>0.9375</v>
      </c>
    </row>
    <row r="14" spans="1:19" x14ac:dyDescent="0.3">
      <c r="A14" s="20" t="s">
        <v>598</v>
      </c>
      <c r="B14" s="20" t="s">
        <v>787</v>
      </c>
      <c r="C14" s="20" t="s">
        <v>599</v>
      </c>
      <c r="D14" s="24">
        <v>54.393173419744102</v>
      </c>
      <c r="E14" s="24">
        <v>24.366485427341601</v>
      </c>
      <c r="F14" s="19">
        <v>45910</v>
      </c>
      <c r="G14" s="19" t="s">
        <v>2</v>
      </c>
      <c r="H14" s="17">
        <v>1</v>
      </c>
      <c r="I14" s="17" t="s">
        <v>857</v>
      </c>
      <c r="J14" s="17">
        <v>3</v>
      </c>
      <c r="K14" s="17" t="s">
        <v>600</v>
      </c>
      <c r="L14" s="17">
        <v>2</v>
      </c>
      <c r="M14" s="20">
        <v>28</v>
      </c>
      <c r="N14" s="20">
        <v>3</v>
      </c>
      <c r="O14" s="17" t="s">
        <v>577</v>
      </c>
      <c r="P14" s="20">
        <v>0</v>
      </c>
      <c r="Q14" s="20" t="s">
        <v>577</v>
      </c>
      <c r="R14" s="17">
        <v>0</v>
      </c>
      <c r="S14" s="18">
        <f t="shared" si="0"/>
        <v>0.6875</v>
      </c>
    </row>
    <row r="15" spans="1:19" x14ac:dyDescent="0.3">
      <c r="A15" s="20" t="s">
        <v>626</v>
      </c>
      <c r="B15" s="20" t="s">
        <v>788</v>
      </c>
      <c r="C15" s="20" t="s">
        <v>627</v>
      </c>
      <c r="D15" s="23">
        <v>54.220789100896603</v>
      </c>
      <c r="E15" s="23">
        <v>24.910817868558301</v>
      </c>
      <c r="F15" s="19">
        <v>45874</v>
      </c>
      <c r="G15" s="19" t="s">
        <v>3</v>
      </c>
      <c r="H15" s="17">
        <v>1</v>
      </c>
      <c r="I15" s="17" t="s">
        <v>860</v>
      </c>
      <c r="J15" s="17">
        <v>4</v>
      </c>
      <c r="K15" s="17" t="s">
        <v>628</v>
      </c>
      <c r="L15" s="17">
        <v>1</v>
      </c>
      <c r="M15" s="17">
        <v>74</v>
      </c>
      <c r="N15" s="17">
        <v>1</v>
      </c>
      <c r="O15" s="20" t="s">
        <v>577</v>
      </c>
      <c r="P15" s="17">
        <v>0</v>
      </c>
      <c r="Q15" s="20" t="s">
        <v>583</v>
      </c>
      <c r="R15" s="17">
        <v>1</v>
      </c>
      <c r="S15" s="18">
        <f t="shared" si="0"/>
        <v>0.75</v>
      </c>
    </row>
    <row r="16" spans="1:19" x14ac:dyDescent="0.3">
      <c r="A16" s="20" t="s">
        <v>581</v>
      </c>
      <c r="B16" s="20" t="s">
        <v>789</v>
      </c>
      <c r="C16" s="20" t="s">
        <v>582</v>
      </c>
      <c r="D16" s="23">
        <v>54.286000000000001</v>
      </c>
      <c r="E16" s="23">
        <v>24.821999999999999</v>
      </c>
      <c r="F16" s="19">
        <v>45870</v>
      </c>
      <c r="G16" s="19" t="s">
        <v>3</v>
      </c>
      <c r="H16" s="17">
        <v>1</v>
      </c>
      <c r="I16" s="17" t="s">
        <v>860</v>
      </c>
      <c r="J16" s="17">
        <v>4</v>
      </c>
      <c r="K16" s="17" t="s">
        <v>580</v>
      </c>
      <c r="L16" s="17">
        <v>2</v>
      </c>
      <c r="M16" s="17">
        <v>91</v>
      </c>
      <c r="N16" s="17">
        <v>1</v>
      </c>
      <c r="O16" s="17" t="s">
        <v>577</v>
      </c>
      <c r="P16" s="17">
        <v>0</v>
      </c>
      <c r="Q16" s="17" t="s">
        <v>583</v>
      </c>
      <c r="R16" s="17">
        <v>1</v>
      </c>
      <c r="S16" s="18">
        <f t="shared" si="0"/>
        <v>0.6875</v>
      </c>
    </row>
    <row r="17" spans="1:19" x14ac:dyDescent="0.3">
      <c r="A17" s="20" t="s">
        <v>578</v>
      </c>
      <c r="B17" s="20" t="s">
        <v>790</v>
      </c>
      <c r="C17" s="20" t="s">
        <v>579</v>
      </c>
      <c r="D17" s="24">
        <v>54.226999999999997</v>
      </c>
      <c r="E17" s="24">
        <v>24.571000000000002</v>
      </c>
      <c r="F17" s="19">
        <v>45863</v>
      </c>
      <c r="G17" s="19" t="s">
        <v>3</v>
      </c>
      <c r="H17" s="17">
        <v>1</v>
      </c>
      <c r="I17" s="17" t="s">
        <v>859</v>
      </c>
      <c r="J17" s="17">
        <v>3</v>
      </c>
      <c r="K17" s="17" t="s">
        <v>580</v>
      </c>
      <c r="L17" s="17">
        <v>2</v>
      </c>
      <c r="M17" s="17">
        <v>89</v>
      </c>
      <c r="N17" s="17">
        <v>1</v>
      </c>
      <c r="O17" s="17" t="s">
        <v>577</v>
      </c>
      <c r="P17" s="17">
        <v>0</v>
      </c>
      <c r="Q17" s="17" t="s">
        <v>577</v>
      </c>
      <c r="R17" s="17">
        <v>0</v>
      </c>
      <c r="S17" s="18">
        <f t="shared" si="0"/>
        <v>0.8125</v>
      </c>
    </row>
    <row r="18" spans="1:19" x14ac:dyDescent="0.3">
      <c r="A18" s="20" t="s">
        <v>764</v>
      </c>
      <c r="B18" s="20" t="s">
        <v>791</v>
      </c>
      <c r="C18" s="20" t="s">
        <v>765</v>
      </c>
      <c r="D18" s="23">
        <v>54.642000000000003</v>
      </c>
      <c r="E18" s="23">
        <v>24.942</v>
      </c>
      <c r="F18" s="19">
        <v>45911</v>
      </c>
      <c r="G18" s="19" t="s">
        <v>2</v>
      </c>
      <c r="H18" s="17">
        <v>2</v>
      </c>
      <c r="I18" s="17" t="s">
        <v>856</v>
      </c>
      <c r="J18" s="17">
        <v>1</v>
      </c>
      <c r="K18" s="17" t="s">
        <v>728</v>
      </c>
      <c r="L18" s="17">
        <v>1</v>
      </c>
      <c r="M18" s="17">
        <v>20</v>
      </c>
      <c r="N18" s="17">
        <v>2</v>
      </c>
      <c r="O18" s="17">
        <v>5</v>
      </c>
      <c r="P18" s="17">
        <v>1</v>
      </c>
      <c r="Q18" s="20" t="s">
        <v>577</v>
      </c>
      <c r="R18" s="17">
        <v>0</v>
      </c>
      <c r="S18" s="18">
        <f t="shared" si="0"/>
        <v>0.875</v>
      </c>
    </row>
    <row r="19" spans="1:19" x14ac:dyDescent="0.3">
      <c r="A19" s="20" t="s">
        <v>768</v>
      </c>
      <c r="B19" s="20" t="s">
        <v>792</v>
      </c>
      <c r="C19" s="20" t="s">
        <v>769</v>
      </c>
      <c r="D19" s="23">
        <v>54.639000000000003</v>
      </c>
      <c r="E19" s="23">
        <v>24.928999999999998</v>
      </c>
      <c r="F19" s="19">
        <v>45919</v>
      </c>
      <c r="G19" s="19" t="s">
        <v>2</v>
      </c>
      <c r="H19" s="17">
        <v>2</v>
      </c>
      <c r="I19" s="17" t="s">
        <v>856</v>
      </c>
      <c r="J19" s="17">
        <v>1</v>
      </c>
      <c r="K19" s="17" t="s">
        <v>728</v>
      </c>
      <c r="L19" s="17">
        <v>1</v>
      </c>
      <c r="M19" s="17">
        <v>22</v>
      </c>
      <c r="N19" s="17">
        <v>2</v>
      </c>
      <c r="O19" s="17">
        <v>18</v>
      </c>
      <c r="P19" s="17">
        <v>1</v>
      </c>
      <c r="Q19" s="20" t="s">
        <v>577</v>
      </c>
      <c r="R19" s="17">
        <v>0</v>
      </c>
      <c r="S19" s="18">
        <f t="shared" si="0"/>
        <v>0.875</v>
      </c>
    </row>
    <row r="20" spans="1:19" x14ac:dyDescent="0.3">
      <c r="A20" s="20" t="s">
        <v>758</v>
      </c>
      <c r="B20" s="20" t="s">
        <v>793</v>
      </c>
      <c r="C20" s="20" t="s">
        <v>759</v>
      </c>
      <c r="D20" s="23">
        <v>54.881</v>
      </c>
      <c r="E20" s="23">
        <v>25.138999999999999</v>
      </c>
      <c r="F20" s="19">
        <v>45892</v>
      </c>
      <c r="G20" s="19" t="s">
        <v>2</v>
      </c>
      <c r="H20" s="17">
        <v>2</v>
      </c>
      <c r="I20" s="17" t="s">
        <v>856</v>
      </c>
      <c r="J20" s="17">
        <v>1</v>
      </c>
      <c r="K20" s="17" t="s">
        <v>631</v>
      </c>
      <c r="L20" s="17">
        <v>1</v>
      </c>
      <c r="M20" s="17">
        <v>31</v>
      </c>
      <c r="N20" s="17">
        <v>2</v>
      </c>
      <c r="O20" s="20" t="s">
        <v>577</v>
      </c>
      <c r="P20" s="17">
        <v>0</v>
      </c>
      <c r="Q20" s="20" t="s">
        <v>577</v>
      </c>
      <c r="R20" s="17">
        <v>0</v>
      </c>
      <c r="S20" s="18">
        <f t="shared" si="0"/>
        <v>0.9375</v>
      </c>
    </row>
    <row r="21" spans="1:19" x14ac:dyDescent="0.3">
      <c r="A21" s="20" t="s">
        <v>621</v>
      </c>
      <c r="B21" s="20" t="s">
        <v>794</v>
      </c>
      <c r="C21" s="20" t="s">
        <v>622</v>
      </c>
      <c r="D21" s="23">
        <v>55.317093511840298</v>
      </c>
      <c r="E21" s="25">
        <v>26.059126190493501</v>
      </c>
      <c r="F21" s="19">
        <v>45860</v>
      </c>
      <c r="G21" s="19" t="s">
        <v>2</v>
      </c>
      <c r="H21" s="17">
        <v>3</v>
      </c>
      <c r="I21" s="17" t="s">
        <v>856</v>
      </c>
      <c r="J21" s="17">
        <v>1</v>
      </c>
      <c r="K21" s="17" t="s">
        <v>589</v>
      </c>
      <c r="L21" s="17">
        <v>1</v>
      </c>
      <c r="M21" s="17">
        <v>57</v>
      </c>
      <c r="N21" s="17">
        <v>2</v>
      </c>
      <c r="O21" s="20" t="s">
        <v>577</v>
      </c>
      <c r="P21" s="17">
        <v>0</v>
      </c>
      <c r="Q21" s="20" t="s">
        <v>577</v>
      </c>
      <c r="R21" s="17">
        <v>0</v>
      </c>
      <c r="S21" s="18">
        <f t="shared" si="0"/>
        <v>0.9375</v>
      </c>
    </row>
    <row r="22" spans="1:19" x14ac:dyDescent="0.3">
      <c r="A22" s="20" t="s">
        <v>649</v>
      </c>
      <c r="B22" s="20" t="s">
        <v>795</v>
      </c>
      <c r="C22" s="20" t="s">
        <v>650</v>
      </c>
      <c r="D22" s="23">
        <v>55.372999999999998</v>
      </c>
      <c r="E22" s="23">
        <v>25.971</v>
      </c>
      <c r="F22" s="19">
        <v>45932</v>
      </c>
      <c r="G22" s="19" t="s">
        <v>2</v>
      </c>
      <c r="H22" s="17">
        <v>3</v>
      </c>
      <c r="I22" s="17" t="s">
        <v>856</v>
      </c>
      <c r="J22" s="17">
        <v>1</v>
      </c>
      <c r="K22" s="17" t="s">
        <v>589</v>
      </c>
      <c r="L22" s="17">
        <v>1</v>
      </c>
      <c r="M22" s="17">
        <v>59</v>
      </c>
      <c r="N22" s="17">
        <v>2</v>
      </c>
      <c r="O22" s="20" t="s">
        <v>577</v>
      </c>
      <c r="P22" s="17">
        <v>0</v>
      </c>
      <c r="Q22" s="20" t="s">
        <v>577</v>
      </c>
      <c r="R22" s="17">
        <v>0</v>
      </c>
      <c r="S22" s="18">
        <f t="shared" si="0"/>
        <v>0.9375</v>
      </c>
    </row>
    <row r="23" spans="1:19" x14ac:dyDescent="0.3">
      <c r="A23" s="20" t="s">
        <v>651</v>
      </c>
      <c r="B23" s="20" t="s">
        <v>796</v>
      </c>
      <c r="C23" s="20" t="s">
        <v>652</v>
      </c>
      <c r="D23" s="23">
        <v>55.034999999999997</v>
      </c>
      <c r="E23" s="23">
        <v>25.402000000000001</v>
      </c>
      <c r="F23" s="19">
        <v>45938</v>
      </c>
      <c r="G23" s="19" t="s">
        <v>2</v>
      </c>
      <c r="H23" s="17">
        <v>1</v>
      </c>
      <c r="I23" s="17" t="s">
        <v>856</v>
      </c>
      <c r="J23" s="17">
        <v>1</v>
      </c>
      <c r="K23" s="17" t="s">
        <v>653</v>
      </c>
      <c r="L23" s="17">
        <v>1</v>
      </c>
      <c r="M23" s="17">
        <v>18</v>
      </c>
      <c r="N23" s="17">
        <v>3</v>
      </c>
      <c r="O23" s="20" t="s">
        <v>577</v>
      </c>
      <c r="P23" s="17">
        <v>0</v>
      </c>
      <c r="Q23" s="20" t="s">
        <v>577</v>
      </c>
      <c r="R23" s="17">
        <v>0</v>
      </c>
      <c r="S23" s="18">
        <f t="shared" si="0"/>
        <v>0.875</v>
      </c>
    </row>
    <row r="24" spans="1:19" x14ac:dyDescent="0.3">
      <c r="A24" s="20" t="s">
        <v>623</v>
      </c>
      <c r="B24" s="20" t="s">
        <v>797</v>
      </c>
      <c r="C24" s="20" t="s">
        <v>624</v>
      </c>
      <c r="D24" s="23">
        <v>55.084911073285703</v>
      </c>
      <c r="E24" s="23">
        <v>25.486240306119399</v>
      </c>
      <c r="F24" s="19">
        <v>45861</v>
      </c>
      <c r="G24" s="19" t="s">
        <v>2</v>
      </c>
      <c r="H24" s="17">
        <v>1</v>
      </c>
      <c r="I24" s="17" t="s">
        <v>856</v>
      </c>
      <c r="J24" s="17">
        <v>1</v>
      </c>
      <c r="K24" s="17" t="s">
        <v>625</v>
      </c>
      <c r="L24" s="17">
        <v>1</v>
      </c>
      <c r="M24" s="17">
        <v>49</v>
      </c>
      <c r="N24" s="17">
        <v>2</v>
      </c>
      <c r="O24" s="20" t="s">
        <v>577</v>
      </c>
      <c r="P24" s="17">
        <v>0</v>
      </c>
      <c r="Q24" s="20" t="s">
        <v>577</v>
      </c>
      <c r="R24" s="17">
        <v>0</v>
      </c>
      <c r="S24" s="18">
        <f t="shared" si="0"/>
        <v>0.9375</v>
      </c>
    </row>
    <row r="25" spans="1:19" x14ac:dyDescent="0.3">
      <c r="A25" s="20" t="s">
        <v>643</v>
      </c>
      <c r="B25" s="20" t="s">
        <v>798</v>
      </c>
      <c r="C25" s="20" t="s">
        <v>644</v>
      </c>
      <c r="D25" s="23">
        <v>55.235999999999997</v>
      </c>
      <c r="E25" s="23">
        <v>25.908999999999999</v>
      </c>
      <c r="F25" s="19">
        <v>45918</v>
      </c>
      <c r="G25" s="19" t="s">
        <v>2</v>
      </c>
      <c r="H25" s="17">
        <v>1</v>
      </c>
      <c r="I25" s="17" t="s">
        <v>856</v>
      </c>
      <c r="J25" s="17">
        <v>1</v>
      </c>
      <c r="K25" s="17" t="s">
        <v>645</v>
      </c>
      <c r="L25" s="17">
        <v>2</v>
      </c>
      <c r="M25" s="17">
        <v>81</v>
      </c>
      <c r="N25" s="17">
        <v>1</v>
      </c>
      <c r="O25" s="20" t="s">
        <v>577</v>
      </c>
      <c r="P25" s="17">
        <v>0</v>
      </c>
      <c r="Q25" s="20" t="s">
        <v>577</v>
      </c>
      <c r="R25" s="17">
        <v>0</v>
      </c>
      <c r="S25" s="18">
        <f t="shared" si="0"/>
        <v>0.9375</v>
      </c>
    </row>
    <row r="26" spans="1:19" x14ac:dyDescent="0.3">
      <c r="A26" s="20" t="s">
        <v>618</v>
      </c>
      <c r="B26" s="20" t="s">
        <v>799</v>
      </c>
      <c r="C26" s="20" t="s">
        <v>619</v>
      </c>
      <c r="D26" s="23">
        <v>55.192158133394003</v>
      </c>
      <c r="E26" s="23">
        <v>25.781923067445302</v>
      </c>
      <c r="F26" s="19">
        <v>45855</v>
      </c>
      <c r="G26" s="19" t="s">
        <v>2</v>
      </c>
      <c r="H26" s="17">
        <v>2</v>
      </c>
      <c r="I26" s="17" t="s">
        <v>856</v>
      </c>
      <c r="J26" s="17">
        <v>1</v>
      </c>
      <c r="K26" s="17" t="s">
        <v>620</v>
      </c>
      <c r="L26" s="17">
        <v>1</v>
      </c>
      <c r="M26" s="17">
        <v>100</v>
      </c>
      <c r="N26" s="17">
        <v>1</v>
      </c>
      <c r="O26" s="20" t="s">
        <v>577</v>
      </c>
      <c r="P26" s="17">
        <v>0</v>
      </c>
      <c r="Q26" s="20" t="s">
        <v>577</v>
      </c>
      <c r="R26" s="17">
        <v>0</v>
      </c>
      <c r="S26" s="18">
        <f t="shared" si="0"/>
        <v>1</v>
      </c>
    </row>
    <row r="27" spans="1:19" x14ac:dyDescent="0.3">
      <c r="A27" s="20" t="s">
        <v>629</v>
      </c>
      <c r="B27" s="20" t="s">
        <v>800</v>
      </c>
      <c r="C27" s="20" t="s">
        <v>630</v>
      </c>
      <c r="D27" s="23">
        <v>55.060469772133501</v>
      </c>
      <c r="E27" s="23">
        <v>25.626711947541999</v>
      </c>
      <c r="F27" s="19">
        <v>45876</v>
      </c>
      <c r="G27" s="19" t="s">
        <v>2</v>
      </c>
      <c r="H27" s="17">
        <v>1</v>
      </c>
      <c r="I27" s="17" t="s">
        <v>856</v>
      </c>
      <c r="J27" s="17">
        <v>1</v>
      </c>
      <c r="K27" s="17" t="s">
        <v>631</v>
      </c>
      <c r="L27" s="17">
        <v>1</v>
      </c>
      <c r="M27" s="17">
        <v>94</v>
      </c>
      <c r="N27" s="17">
        <v>1</v>
      </c>
      <c r="O27" s="20" t="s">
        <v>577</v>
      </c>
      <c r="P27" s="17">
        <v>0</v>
      </c>
      <c r="Q27" s="20" t="s">
        <v>577</v>
      </c>
      <c r="R27" s="17">
        <v>0</v>
      </c>
      <c r="S27" s="18">
        <f t="shared" si="0"/>
        <v>1</v>
      </c>
    </row>
    <row r="28" spans="1:19" x14ac:dyDescent="0.3">
      <c r="A28" s="20" t="s">
        <v>636</v>
      </c>
      <c r="B28" s="20" t="s">
        <v>801</v>
      </c>
      <c r="C28" s="20" t="s">
        <v>637</v>
      </c>
      <c r="D28" s="23">
        <v>55.091540602103002</v>
      </c>
      <c r="E28" s="23">
        <v>25.738909066748199</v>
      </c>
      <c r="F28" s="19">
        <v>45890</v>
      </c>
      <c r="G28" s="19" t="s">
        <v>2</v>
      </c>
      <c r="H28" s="17">
        <v>1</v>
      </c>
      <c r="I28" s="17" t="s">
        <v>861</v>
      </c>
      <c r="J28" s="17">
        <v>5</v>
      </c>
      <c r="K28" s="17" t="s">
        <v>638</v>
      </c>
      <c r="L28" s="17">
        <v>3</v>
      </c>
      <c r="M28" s="17">
        <v>73</v>
      </c>
      <c r="N28" s="17">
        <v>1</v>
      </c>
      <c r="O28" s="17">
        <v>9</v>
      </c>
      <c r="P28" s="17">
        <v>1</v>
      </c>
      <c r="Q28" s="20" t="s">
        <v>577</v>
      </c>
      <c r="R28" s="17">
        <v>0</v>
      </c>
      <c r="S28" s="18">
        <f t="shared" si="0"/>
        <v>0.5625</v>
      </c>
    </row>
    <row r="29" spans="1:19" x14ac:dyDescent="0.3">
      <c r="A29" s="20" t="s">
        <v>678</v>
      </c>
      <c r="B29" s="20" t="s">
        <v>802</v>
      </c>
      <c r="C29" s="20" t="s">
        <v>679</v>
      </c>
      <c r="D29" s="23">
        <v>54.985616999999998</v>
      </c>
      <c r="E29" s="23">
        <v>25.572230999999999</v>
      </c>
      <c r="F29" s="21">
        <v>45929</v>
      </c>
      <c r="G29" s="19" t="s">
        <v>2</v>
      </c>
      <c r="H29" s="17">
        <v>2</v>
      </c>
      <c r="I29" s="17" t="s">
        <v>857</v>
      </c>
      <c r="J29" s="17">
        <v>3</v>
      </c>
      <c r="K29" s="17" t="s">
        <v>597</v>
      </c>
      <c r="L29" s="17">
        <v>2</v>
      </c>
      <c r="M29" s="17">
        <v>26</v>
      </c>
      <c r="N29" s="17">
        <v>3</v>
      </c>
      <c r="O29" s="20" t="s">
        <v>577</v>
      </c>
      <c r="P29" s="17">
        <v>0</v>
      </c>
      <c r="Q29" s="20" t="s">
        <v>577</v>
      </c>
      <c r="R29" s="17">
        <v>0</v>
      </c>
      <c r="S29" s="18">
        <f t="shared" si="0"/>
        <v>0.6875</v>
      </c>
    </row>
    <row r="30" spans="1:19" x14ac:dyDescent="0.3">
      <c r="A30" s="20" t="s">
        <v>662</v>
      </c>
      <c r="B30" s="20" t="s">
        <v>803</v>
      </c>
      <c r="C30" s="20" t="s">
        <v>663</v>
      </c>
      <c r="D30" s="23">
        <v>55.779780000000002</v>
      </c>
      <c r="E30" s="23">
        <v>25.734489</v>
      </c>
      <c r="F30" s="21">
        <v>45863</v>
      </c>
      <c r="G30" s="19" t="s">
        <v>2</v>
      </c>
      <c r="H30" s="17">
        <v>1</v>
      </c>
      <c r="I30" s="17" t="s">
        <v>856</v>
      </c>
      <c r="J30" s="17">
        <v>1</v>
      </c>
      <c r="K30" s="17" t="s">
        <v>664</v>
      </c>
      <c r="L30" s="17">
        <v>2</v>
      </c>
      <c r="M30" s="17">
        <v>86</v>
      </c>
      <c r="N30" s="17">
        <v>1</v>
      </c>
      <c r="O30" s="20" t="s">
        <v>577</v>
      </c>
      <c r="P30" s="17">
        <v>0</v>
      </c>
      <c r="Q30" s="20" t="s">
        <v>577</v>
      </c>
      <c r="R30" s="17">
        <v>0</v>
      </c>
      <c r="S30" s="18">
        <f t="shared" si="0"/>
        <v>0.9375</v>
      </c>
    </row>
    <row r="31" spans="1:19" x14ac:dyDescent="0.3">
      <c r="A31" s="20" t="s">
        <v>671</v>
      </c>
      <c r="B31" s="20" t="s">
        <v>804</v>
      </c>
      <c r="C31" s="20" t="s">
        <v>672</v>
      </c>
      <c r="D31" s="23">
        <v>55.710377000000001</v>
      </c>
      <c r="E31" s="23">
        <v>25.69463</v>
      </c>
      <c r="F31" s="21">
        <v>45885</v>
      </c>
      <c r="G31" s="19" t="s">
        <v>2</v>
      </c>
      <c r="H31" s="17">
        <v>2</v>
      </c>
      <c r="I31" s="17" t="s">
        <v>856</v>
      </c>
      <c r="J31" s="17">
        <v>1</v>
      </c>
      <c r="K31" s="17" t="s">
        <v>656</v>
      </c>
      <c r="L31" s="17">
        <v>2</v>
      </c>
      <c r="M31" s="17">
        <v>74</v>
      </c>
      <c r="N31" s="17">
        <v>1</v>
      </c>
      <c r="O31" s="20" t="s">
        <v>577</v>
      </c>
      <c r="P31" s="17">
        <v>0</v>
      </c>
      <c r="Q31" s="20" t="s">
        <v>577</v>
      </c>
      <c r="R31" s="17">
        <v>0</v>
      </c>
      <c r="S31" s="18">
        <f t="shared" si="0"/>
        <v>0.9375</v>
      </c>
    </row>
    <row r="32" spans="1:19" x14ac:dyDescent="0.3">
      <c r="A32" s="20" t="s">
        <v>657</v>
      </c>
      <c r="B32" s="20" t="s">
        <v>805</v>
      </c>
      <c r="C32" s="20" t="s">
        <v>658</v>
      </c>
      <c r="D32" s="23">
        <v>55.663849999999996</v>
      </c>
      <c r="E32" s="23">
        <v>25.982253</v>
      </c>
      <c r="F32" s="21">
        <v>45861</v>
      </c>
      <c r="G32" s="19" t="s">
        <v>2</v>
      </c>
      <c r="H32" s="17">
        <v>1</v>
      </c>
      <c r="I32" s="17" t="s">
        <v>856</v>
      </c>
      <c r="J32" s="17">
        <v>1</v>
      </c>
      <c r="K32" s="17" t="s">
        <v>589</v>
      </c>
      <c r="L32" s="22">
        <v>1</v>
      </c>
      <c r="M32" s="17">
        <v>81</v>
      </c>
      <c r="N32" s="17">
        <v>1</v>
      </c>
      <c r="O32" s="20" t="s">
        <v>577</v>
      </c>
      <c r="P32" s="17">
        <v>0</v>
      </c>
      <c r="Q32" s="20" t="s">
        <v>577</v>
      </c>
      <c r="R32" s="17">
        <v>0</v>
      </c>
      <c r="S32" s="18">
        <f t="shared" si="0"/>
        <v>1</v>
      </c>
    </row>
    <row r="33" spans="1:19" x14ac:dyDescent="0.3">
      <c r="A33" s="20" t="s">
        <v>616</v>
      </c>
      <c r="B33" s="20" t="s">
        <v>806</v>
      </c>
      <c r="C33" s="20" t="s">
        <v>617</v>
      </c>
      <c r="D33" s="23">
        <v>55.793893382602</v>
      </c>
      <c r="E33" s="23">
        <v>25.869345558116901</v>
      </c>
      <c r="F33" s="19">
        <v>45854</v>
      </c>
      <c r="G33" s="19" t="s">
        <v>2</v>
      </c>
      <c r="H33" s="17">
        <v>2</v>
      </c>
      <c r="I33" s="17" t="s">
        <v>856</v>
      </c>
      <c r="J33" s="17">
        <v>1</v>
      </c>
      <c r="K33" s="17" t="s">
        <v>589</v>
      </c>
      <c r="L33" s="17">
        <v>1</v>
      </c>
      <c r="M33" s="17">
        <v>88</v>
      </c>
      <c r="N33" s="17">
        <v>1</v>
      </c>
      <c r="O33" s="20" t="s">
        <v>577</v>
      </c>
      <c r="P33" s="17">
        <v>0</v>
      </c>
      <c r="Q33" s="20" t="s">
        <v>577</v>
      </c>
      <c r="R33" s="17">
        <v>0</v>
      </c>
      <c r="S33" s="18">
        <f t="shared" si="0"/>
        <v>1</v>
      </c>
    </row>
    <row r="34" spans="1:19" x14ac:dyDescent="0.3">
      <c r="A34" s="20" t="s">
        <v>659</v>
      </c>
      <c r="B34" s="20" t="s">
        <v>807</v>
      </c>
      <c r="C34" s="20" t="s">
        <v>660</v>
      </c>
      <c r="D34" s="23">
        <v>55.795493</v>
      </c>
      <c r="E34" s="23">
        <v>25.675301000000001</v>
      </c>
      <c r="F34" s="21">
        <v>45862</v>
      </c>
      <c r="G34" s="19" t="s">
        <v>2</v>
      </c>
      <c r="H34" s="17">
        <v>2</v>
      </c>
      <c r="I34" s="17" t="s">
        <v>856</v>
      </c>
      <c r="J34" s="17">
        <v>1</v>
      </c>
      <c r="K34" s="17" t="s">
        <v>661</v>
      </c>
      <c r="L34" s="17">
        <v>2</v>
      </c>
      <c r="M34" s="17">
        <v>35</v>
      </c>
      <c r="N34" s="17">
        <v>2</v>
      </c>
      <c r="O34" s="20" t="s">
        <v>577</v>
      </c>
      <c r="P34" s="17">
        <v>0</v>
      </c>
      <c r="Q34" s="20" t="s">
        <v>577</v>
      </c>
      <c r="R34" s="17">
        <v>0</v>
      </c>
      <c r="S34" s="18">
        <f t="shared" ref="S34:S65" si="1">(19-J34-L34-N34-P34-R34)/16</f>
        <v>0.875</v>
      </c>
    </row>
    <row r="35" spans="1:19" x14ac:dyDescent="0.3">
      <c r="A35" s="20" t="s">
        <v>762</v>
      </c>
      <c r="B35" s="20" t="s">
        <v>808</v>
      </c>
      <c r="C35" s="20" t="s">
        <v>763</v>
      </c>
      <c r="D35" s="23">
        <v>55.451000000000001</v>
      </c>
      <c r="E35" s="23">
        <v>25.190999999999999</v>
      </c>
      <c r="F35" s="19">
        <v>45906</v>
      </c>
      <c r="G35" s="19" t="s">
        <v>2</v>
      </c>
      <c r="H35" s="17">
        <v>1</v>
      </c>
      <c r="I35" s="17" t="s">
        <v>856</v>
      </c>
      <c r="J35" s="17">
        <v>1</v>
      </c>
      <c r="K35" s="17" t="s">
        <v>606</v>
      </c>
      <c r="L35" s="17">
        <v>2</v>
      </c>
      <c r="M35" s="17">
        <v>43</v>
      </c>
      <c r="N35" s="17">
        <v>2</v>
      </c>
      <c r="O35" s="20" t="s">
        <v>577</v>
      </c>
      <c r="P35" s="17">
        <v>0</v>
      </c>
      <c r="Q35" s="20" t="s">
        <v>577</v>
      </c>
      <c r="R35" s="17">
        <v>0</v>
      </c>
      <c r="S35" s="18">
        <f t="shared" si="1"/>
        <v>0.875</v>
      </c>
    </row>
    <row r="36" spans="1:19" x14ac:dyDescent="0.3">
      <c r="A36" s="20" t="s">
        <v>634</v>
      </c>
      <c r="B36" s="20" t="s">
        <v>809</v>
      </c>
      <c r="C36" s="20" t="s">
        <v>635</v>
      </c>
      <c r="D36" s="23">
        <v>55.316144485999402</v>
      </c>
      <c r="E36" s="23">
        <v>25.543753357597001</v>
      </c>
      <c r="F36" s="19">
        <v>45888</v>
      </c>
      <c r="G36" s="19" t="s">
        <v>2</v>
      </c>
      <c r="H36" s="17">
        <v>2</v>
      </c>
      <c r="I36" s="17" t="s">
        <v>856</v>
      </c>
      <c r="J36" s="17">
        <v>1</v>
      </c>
      <c r="K36" s="17" t="s">
        <v>589</v>
      </c>
      <c r="L36" s="17">
        <v>1</v>
      </c>
      <c r="M36" s="17">
        <v>94</v>
      </c>
      <c r="N36" s="17">
        <v>1</v>
      </c>
      <c r="O36" s="20" t="s">
        <v>577</v>
      </c>
      <c r="P36" s="17">
        <v>0</v>
      </c>
      <c r="Q36" s="20" t="s">
        <v>577</v>
      </c>
      <c r="R36" s="17">
        <v>0</v>
      </c>
      <c r="S36" s="18">
        <f t="shared" si="1"/>
        <v>1</v>
      </c>
    </row>
    <row r="37" spans="1:19" x14ac:dyDescent="0.3">
      <c r="A37" s="20" t="s">
        <v>667</v>
      </c>
      <c r="B37" s="20" t="s">
        <v>810</v>
      </c>
      <c r="C37" s="20" t="s">
        <v>668</v>
      </c>
      <c r="D37" s="23">
        <v>55.317501</v>
      </c>
      <c r="E37" s="23">
        <v>25.098092999999999</v>
      </c>
      <c r="F37" s="21">
        <v>45877</v>
      </c>
      <c r="G37" s="19" t="s">
        <v>2</v>
      </c>
      <c r="H37" s="17">
        <v>2</v>
      </c>
      <c r="I37" s="17" t="s">
        <v>856</v>
      </c>
      <c r="J37" s="17">
        <v>1</v>
      </c>
      <c r="K37" s="17" t="s">
        <v>589</v>
      </c>
      <c r="L37" s="17">
        <v>1</v>
      </c>
      <c r="M37" s="17">
        <v>21</v>
      </c>
      <c r="N37" s="17">
        <v>3</v>
      </c>
      <c r="O37" s="20" t="s">
        <v>577</v>
      </c>
      <c r="P37" s="17">
        <v>0</v>
      </c>
      <c r="Q37" s="20" t="s">
        <v>577</v>
      </c>
      <c r="R37" s="17">
        <v>0</v>
      </c>
      <c r="S37" s="18">
        <f t="shared" si="1"/>
        <v>0.875</v>
      </c>
    </row>
    <row r="38" spans="1:19" x14ac:dyDescent="0.3">
      <c r="A38" s="20" t="s">
        <v>676</v>
      </c>
      <c r="B38" s="20" t="s">
        <v>811</v>
      </c>
      <c r="C38" s="20" t="s">
        <v>677</v>
      </c>
      <c r="D38" s="23">
        <v>55.295965000000002</v>
      </c>
      <c r="E38" s="23">
        <v>25.096997999999999</v>
      </c>
      <c r="F38" s="21">
        <v>45928</v>
      </c>
      <c r="G38" s="19" t="s">
        <v>2</v>
      </c>
      <c r="H38" s="17">
        <v>2</v>
      </c>
      <c r="I38" s="17" t="s">
        <v>856</v>
      </c>
      <c r="J38" s="17">
        <v>1</v>
      </c>
      <c r="K38" s="17" t="s">
        <v>589</v>
      </c>
      <c r="L38" s="17">
        <v>1</v>
      </c>
      <c r="M38" s="17">
        <v>33</v>
      </c>
      <c r="N38" s="17">
        <v>2</v>
      </c>
      <c r="O38" s="20" t="s">
        <v>577</v>
      </c>
      <c r="P38" s="17">
        <v>0</v>
      </c>
      <c r="Q38" s="20" t="s">
        <v>577</v>
      </c>
      <c r="R38" s="17">
        <v>0</v>
      </c>
      <c r="S38" s="18">
        <f t="shared" si="1"/>
        <v>0.9375</v>
      </c>
    </row>
    <row r="39" spans="1:19" x14ac:dyDescent="0.3">
      <c r="A39" s="20" t="s">
        <v>646</v>
      </c>
      <c r="B39" s="20" t="s">
        <v>812</v>
      </c>
      <c r="C39" s="20" t="s">
        <v>647</v>
      </c>
      <c r="D39" s="23">
        <v>55.250999999999998</v>
      </c>
      <c r="E39" s="23">
        <v>25.401</v>
      </c>
      <c r="F39" s="21" t="s">
        <v>648</v>
      </c>
      <c r="G39" s="19" t="s">
        <v>2</v>
      </c>
      <c r="H39" s="17">
        <v>2</v>
      </c>
      <c r="I39" s="17" t="s">
        <v>856</v>
      </c>
      <c r="J39" s="17">
        <v>1</v>
      </c>
      <c r="K39" s="17" t="s">
        <v>589</v>
      </c>
      <c r="L39" s="17">
        <v>1</v>
      </c>
      <c r="M39" s="17">
        <v>45</v>
      </c>
      <c r="N39" s="17">
        <v>2</v>
      </c>
      <c r="O39" s="20" t="s">
        <v>577</v>
      </c>
      <c r="P39" s="17">
        <v>0</v>
      </c>
      <c r="Q39" s="20" t="s">
        <v>577</v>
      </c>
      <c r="R39" s="17">
        <v>0</v>
      </c>
      <c r="S39" s="18">
        <f t="shared" si="1"/>
        <v>0.9375</v>
      </c>
    </row>
    <row r="40" spans="1:19" x14ac:dyDescent="0.3">
      <c r="A40" s="20" t="s">
        <v>641</v>
      </c>
      <c r="B40" s="20" t="s">
        <v>813</v>
      </c>
      <c r="C40" s="20" t="s">
        <v>642</v>
      </c>
      <c r="D40" s="23">
        <v>55.206000000000003</v>
      </c>
      <c r="E40" s="23">
        <v>25.449000000000002</v>
      </c>
      <c r="F40" s="19">
        <v>45911</v>
      </c>
      <c r="G40" s="19" t="s">
        <v>2</v>
      </c>
      <c r="H40" s="17">
        <v>2</v>
      </c>
      <c r="I40" s="17" t="s">
        <v>856</v>
      </c>
      <c r="J40" s="17">
        <v>1</v>
      </c>
      <c r="K40" s="17" t="s">
        <v>589</v>
      </c>
      <c r="L40" s="17">
        <v>1</v>
      </c>
      <c r="M40" s="17">
        <v>86</v>
      </c>
      <c r="N40" s="17">
        <v>1</v>
      </c>
      <c r="O40" s="20" t="s">
        <v>577</v>
      </c>
      <c r="P40" s="17">
        <v>0</v>
      </c>
      <c r="Q40" s="20" t="s">
        <v>577</v>
      </c>
      <c r="R40" s="17">
        <v>0</v>
      </c>
      <c r="S40" s="18">
        <f t="shared" si="1"/>
        <v>1</v>
      </c>
    </row>
    <row r="41" spans="1:19" x14ac:dyDescent="0.3">
      <c r="A41" s="20" t="s">
        <v>665</v>
      </c>
      <c r="B41" s="20" t="s">
        <v>814</v>
      </c>
      <c r="C41" s="20" t="s">
        <v>666</v>
      </c>
      <c r="D41" s="23">
        <v>55.685003999999999</v>
      </c>
      <c r="E41" s="23">
        <v>25.782816</v>
      </c>
      <c r="F41" s="21">
        <v>45864</v>
      </c>
      <c r="G41" s="19" t="s">
        <v>2</v>
      </c>
      <c r="H41" s="17">
        <v>1</v>
      </c>
      <c r="I41" s="17" t="s">
        <v>857</v>
      </c>
      <c r="J41" s="17">
        <v>3</v>
      </c>
      <c r="K41" s="17" t="s">
        <v>656</v>
      </c>
      <c r="L41" s="17">
        <v>2</v>
      </c>
      <c r="M41" s="17">
        <v>60</v>
      </c>
      <c r="N41" s="17">
        <v>2</v>
      </c>
      <c r="O41" s="20" t="s">
        <v>577</v>
      </c>
      <c r="P41" s="17">
        <v>0</v>
      </c>
      <c r="Q41" s="20" t="s">
        <v>577</v>
      </c>
      <c r="R41" s="17">
        <v>0</v>
      </c>
      <c r="S41" s="18">
        <f t="shared" si="1"/>
        <v>0.75</v>
      </c>
    </row>
    <row r="42" spans="1:19" x14ac:dyDescent="0.3">
      <c r="A42" s="20" t="s">
        <v>607</v>
      </c>
      <c r="B42" s="20" t="s">
        <v>815</v>
      </c>
      <c r="C42" s="20" t="s">
        <v>608</v>
      </c>
      <c r="D42" s="23">
        <v>55.1581057103418</v>
      </c>
      <c r="E42" s="23">
        <v>25.3292427506587</v>
      </c>
      <c r="F42" s="19">
        <v>45853</v>
      </c>
      <c r="G42" s="19" t="s">
        <v>2</v>
      </c>
      <c r="H42" s="17">
        <v>2</v>
      </c>
      <c r="I42" s="17" t="s">
        <v>857</v>
      </c>
      <c r="J42" s="17">
        <v>3</v>
      </c>
      <c r="K42" s="17" t="s">
        <v>589</v>
      </c>
      <c r="L42" s="17">
        <v>1</v>
      </c>
      <c r="M42" s="20">
        <v>36</v>
      </c>
      <c r="N42" s="20">
        <v>2</v>
      </c>
      <c r="O42" s="20" t="s">
        <v>577</v>
      </c>
      <c r="P42" s="17">
        <v>0</v>
      </c>
      <c r="Q42" s="20" t="s">
        <v>577</v>
      </c>
      <c r="R42" s="17">
        <v>0</v>
      </c>
      <c r="S42" s="18">
        <f t="shared" si="1"/>
        <v>0.8125</v>
      </c>
    </row>
    <row r="43" spans="1:19" x14ac:dyDescent="0.3">
      <c r="A43" s="20" t="s">
        <v>691</v>
      </c>
      <c r="B43" s="20" t="s">
        <v>816</v>
      </c>
      <c r="C43" s="20" t="s">
        <v>692</v>
      </c>
      <c r="D43" s="23">
        <v>55.292999999999999</v>
      </c>
      <c r="E43" s="23">
        <v>24.542000000000002</v>
      </c>
      <c r="F43" s="19">
        <v>45924</v>
      </c>
      <c r="G43" s="19" t="s">
        <v>2</v>
      </c>
      <c r="H43" s="17">
        <v>1</v>
      </c>
      <c r="I43" s="17" t="s">
        <v>858</v>
      </c>
      <c r="J43" s="17">
        <v>2</v>
      </c>
      <c r="K43" s="17" t="s">
        <v>597</v>
      </c>
      <c r="L43" s="17">
        <v>2</v>
      </c>
      <c r="M43" s="17">
        <v>20</v>
      </c>
      <c r="N43" s="17">
        <v>3</v>
      </c>
      <c r="O43" s="20" t="s">
        <v>577</v>
      </c>
      <c r="P43" s="17">
        <v>0</v>
      </c>
      <c r="Q43" s="20" t="s">
        <v>577</v>
      </c>
      <c r="R43" s="17">
        <v>0</v>
      </c>
      <c r="S43" s="18">
        <f t="shared" si="1"/>
        <v>0.75</v>
      </c>
    </row>
    <row r="44" spans="1:19" x14ac:dyDescent="0.3">
      <c r="A44" s="20" t="s">
        <v>669</v>
      </c>
      <c r="B44" s="20" t="s">
        <v>817</v>
      </c>
      <c r="C44" s="20" t="s">
        <v>670</v>
      </c>
      <c r="D44" s="23">
        <v>55.119048999999997</v>
      </c>
      <c r="E44" s="23">
        <v>24.750623000000001</v>
      </c>
      <c r="F44" s="21">
        <v>45882</v>
      </c>
      <c r="G44" s="19" t="s">
        <v>2</v>
      </c>
      <c r="H44" s="17">
        <v>2</v>
      </c>
      <c r="I44" s="17" t="s">
        <v>857</v>
      </c>
      <c r="J44" s="17">
        <v>3</v>
      </c>
      <c r="K44" s="17" t="s">
        <v>589</v>
      </c>
      <c r="L44" s="17">
        <v>1</v>
      </c>
      <c r="M44" s="17">
        <v>34</v>
      </c>
      <c r="N44" s="17">
        <v>2</v>
      </c>
      <c r="O44" s="20" t="s">
        <v>577</v>
      </c>
      <c r="P44" s="17">
        <v>0</v>
      </c>
      <c r="Q44" s="20" t="s">
        <v>577</v>
      </c>
      <c r="R44" s="17">
        <v>0</v>
      </c>
      <c r="S44" s="18">
        <f t="shared" si="1"/>
        <v>0.8125</v>
      </c>
    </row>
    <row r="45" spans="1:19" x14ac:dyDescent="0.3">
      <c r="A45" s="20" t="s">
        <v>632</v>
      </c>
      <c r="B45" s="20" t="s">
        <v>818</v>
      </c>
      <c r="C45" s="20" t="s">
        <v>633</v>
      </c>
      <c r="D45" s="23">
        <v>55.0244121336898</v>
      </c>
      <c r="E45" s="23">
        <v>24.7816314047056</v>
      </c>
      <c r="F45" s="19">
        <v>45882</v>
      </c>
      <c r="G45" s="19" t="s">
        <v>2</v>
      </c>
      <c r="H45" s="17">
        <v>1</v>
      </c>
      <c r="I45" s="17" t="s">
        <v>857</v>
      </c>
      <c r="J45" s="17">
        <v>3</v>
      </c>
      <c r="K45" s="17" t="s">
        <v>600</v>
      </c>
      <c r="L45" s="17">
        <v>2</v>
      </c>
      <c r="M45" s="17">
        <v>87</v>
      </c>
      <c r="N45" s="17">
        <v>1</v>
      </c>
      <c r="O45" s="20" t="s">
        <v>577</v>
      </c>
      <c r="P45" s="17">
        <v>0</v>
      </c>
      <c r="Q45" s="20" t="s">
        <v>577</v>
      </c>
      <c r="R45" s="17">
        <v>0</v>
      </c>
      <c r="S45" s="18">
        <f t="shared" si="1"/>
        <v>0.8125</v>
      </c>
    </row>
    <row r="46" spans="1:19" x14ac:dyDescent="0.3">
      <c r="A46" s="20" t="s">
        <v>693</v>
      </c>
      <c r="B46" s="20" t="s">
        <v>819</v>
      </c>
      <c r="C46" s="20" t="s">
        <v>694</v>
      </c>
      <c r="D46" s="23">
        <v>55.453000000000003</v>
      </c>
      <c r="E46" s="23">
        <v>24.881</v>
      </c>
      <c r="F46" s="19">
        <v>45932</v>
      </c>
      <c r="G46" s="19" t="s">
        <v>3</v>
      </c>
      <c r="H46" s="17">
        <v>1</v>
      </c>
      <c r="I46" s="17" t="s">
        <v>859</v>
      </c>
      <c r="J46" s="17">
        <v>3</v>
      </c>
      <c r="K46" s="17" t="s">
        <v>597</v>
      </c>
      <c r="L46" s="17">
        <v>2</v>
      </c>
      <c r="M46" s="17">
        <v>29</v>
      </c>
      <c r="N46" s="17">
        <v>3</v>
      </c>
      <c r="O46" s="20" t="s">
        <v>577</v>
      </c>
      <c r="P46" s="17">
        <v>0</v>
      </c>
      <c r="Q46" s="20" t="s">
        <v>577</v>
      </c>
      <c r="R46" s="17">
        <v>0</v>
      </c>
      <c r="S46" s="18">
        <f t="shared" si="1"/>
        <v>0.6875</v>
      </c>
    </row>
    <row r="47" spans="1:19" x14ac:dyDescent="0.3">
      <c r="A47" s="20" t="s">
        <v>683</v>
      </c>
      <c r="B47" s="20" t="s">
        <v>820</v>
      </c>
      <c r="C47" s="20" t="s">
        <v>684</v>
      </c>
      <c r="D47" s="23">
        <v>55.460999999999999</v>
      </c>
      <c r="E47" s="23">
        <v>23.800999999999998</v>
      </c>
      <c r="F47" s="19">
        <v>45862</v>
      </c>
      <c r="G47" s="19" t="s">
        <v>3</v>
      </c>
      <c r="H47" s="17">
        <v>1</v>
      </c>
      <c r="I47" s="17" t="s">
        <v>859</v>
      </c>
      <c r="J47" s="17">
        <v>3</v>
      </c>
      <c r="K47" s="17" t="s">
        <v>597</v>
      </c>
      <c r="L47" s="17">
        <v>2</v>
      </c>
      <c r="M47" s="17">
        <v>4</v>
      </c>
      <c r="N47" s="17">
        <v>5</v>
      </c>
      <c r="O47" s="20" t="s">
        <v>577</v>
      </c>
      <c r="P47" s="17">
        <v>0</v>
      </c>
      <c r="Q47" s="20" t="s">
        <v>577</v>
      </c>
      <c r="R47" s="17">
        <v>0</v>
      </c>
      <c r="S47" s="18">
        <f t="shared" si="1"/>
        <v>0.5625</v>
      </c>
    </row>
    <row r="48" spans="1:19" x14ac:dyDescent="0.3">
      <c r="A48" s="20" t="s">
        <v>697</v>
      </c>
      <c r="B48" s="20" t="s">
        <v>821</v>
      </c>
      <c r="C48" s="20" t="s">
        <v>698</v>
      </c>
      <c r="D48" s="23">
        <v>55.493000000000002</v>
      </c>
      <c r="E48" s="23">
        <v>23.651</v>
      </c>
      <c r="F48" s="19">
        <v>45902</v>
      </c>
      <c r="G48" s="19" t="s">
        <v>3</v>
      </c>
      <c r="H48" s="17">
        <v>1</v>
      </c>
      <c r="I48" s="17" t="s">
        <v>860</v>
      </c>
      <c r="J48" s="17">
        <v>4</v>
      </c>
      <c r="K48" s="17" t="s">
        <v>597</v>
      </c>
      <c r="L48" s="17">
        <v>2</v>
      </c>
      <c r="M48" s="17">
        <v>8</v>
      </c>
      <c r="N48" s="17">
        <v>3</v>
      </c>
      <c r="O48" s="17" t="s">
        <v>577</v>
      </c>
      <c r="P48" s="17">
        <v>0</v>
      </c>
      <c r="Q48" s="20" t="s">
        <v>583</v>
      </c>
      <c r="R48" s="17">
        <v>1</v>
      </c>
      <c r="S48" s="18">
        <f t="shared" si="1"/>
        <v>0.5625</v>
      </c>
    </row>
    <row r="49" spans="1:19" x14ac:dyDescent="0.3">
      <c r="A49" s="20" t="s">
        <v>705</v>
      </c>
      <c r="B49" s="20" t="s">
        <v>822</v>
      </c>
      <c r="C49" s="20" t="s">
        <v>706</v>
      </c>
      <c r="D49" s="23">
        <v>55.784999999999997</v>
      </c>
      <c r="E49" s="23">
        <v>23.068999999999999</v>
      </c>
      <c r="F49" s="19">
        <v>45862</v>
      </c>
      <c r="G49" s="19" t="s">
        <v>2</v>
      </c>
      <c r="H49" s="17">
        <v>1</v>
      </c>
      <c r="I49" s="17" t="s">
        <v>857</v>
      </c>
      <c r="J49" s="17">
        <v>3</v>
      </c>
      <c r="K49" s="17" t="s">
        <v>707</v>
      </c>
      <c r="L49" s="17">
        <v>2</v>
      </c>
      <c r="M49" s="17">
        <v>82</v>
      </c>
      <c r="N49" s="17">
        <v>1</v>
      </c>
      <c r="O49" s="17" t="s">
        <v>577</v>
      </c>
      <c r="P49" s="17">
        <v>0</v>
      </c>
      <c r="Q49" s="20" t="s">
        <v>577</v>
      </c>
      <c r="R49" s="17">
        <v>0</v>
      </c>
      <c r="S49" s="18">
        <f t="shared" si="1"/>
        <v>0.8125</v>
      </c>
    </row>
    <row r="50" spans="1:19" x14ac:dyDescent="0.3">
      <c r="A50" s="20" t="s">
        <v>708</v>
      </c>
      <c r="B50" s="20" t="s">
        <v>823</v>
      </c>
      <c r="C50" s="20" t="s">
        <v>709</v>
      </c>
      <c r="D50" s="23">
        <v>54.383000000000003</v>
      </c>
      <c r="E50" s="23">
        <v>23.216999999999999</v>
      </c>
      <c r="F50" s="19">
        <v>45924</v>
      </c>
      <c r="G50" s="19" t="s">
        <v>2</v>
      </c>
      <c r="H50" s="17">
        <v>1</v>
      </c>
      <c r="I50" s="17" t="s">
        <v>856</v>
      </c>
      <c r="J50" s="17">
        <v>1</v>
      </c>
      <c r="K50" s="17" t="s">
        <v>653</v>
      </c>
      <c r="L50" s="17">
        <v>1</v>
      </c>
      <c r="M50" s="17">
        <v>26</v>
      </c>
      <c r="N50" s="17">
        <v>3</v>
      </c>
      <c r="O50" s="17" t="s">
        <v>577</v>
      </c>
      <c r="P50" s="17">
        <v>0</v>
      </c>
      <c r="Q50" s="20" t="s">
        <v>577</v>
      </c>
      <c r="R50" s="17">
        <v>0</v>
      </c>
      <c r="S50" s="18">
        <f t="shared" si="1"/>
        <v>0.875</v>
      </c>
    </row>
    <row r="51" spans="1:19" x14ac:dyDescent="0.3">
      <c r="A51" s="20" t="s">
        <v>590</v>
      </c>
      <c r="B51" s="20" t="s">
        <v>824</v>
      </c>
      <c r="C51" s="20" t="s">
        <v>591</v>
      </c>
      <c r="D51" s="24">
        <v>54.382514466594003</v>
      </c>
      <c r="E51" s="24">
        <v>23.6224730523574</v>
      </c>
      <c r="F51" s="19">
        <v>45887</v>
      </c>
      <c r="G51" s="19" t="s">
        <v>2</v>
      </c>
      <c r="H51" s="17">
        <v>2</v>
      </c>
      <c r="I51" s="17" t="s">
        <v>856</v>
      </c>
      <c r="J51" s="17">
        <v>1</v>
      </c>
      <c r="K51" s="17" t="s">
        <v>589</v>
      </c>
      <c r="L51" s="17">
        <v>1</v>
      </c>
      <c r="M51" s="20">
        <v>21</v>
      </c>
      <c r="N51" s="20">
        <v>3</v>
      </c>
      <c r="O51" s="20" t="s">
        <v>577</v>
      </c>
      <c r="P51" s="17">
        <v>0</v>
      </c>
      <c r="Q51" s="20" t="s">
        <v>577</v>
      </c>
      <c r="R51" s="17">
        <v>0</v>
      </c>
      <c r="S51" s="18">
        <f t="shared" si="1"/>
        <v>0.875</v>
      </c>
    </row>
    <row r="52" spans="1:19" x14ac:dyDescent="0.3">
      <c r="A52" s="20" t="s">
        <v>680</v>
      </c>
      <c r="B52" s="20" t="s">
        <v>825</v>
      </c>
      <c r="C52" s="20" t="s">
        <v>681</v>
      </c>
      <c r="D52" s="23">
        <v>54.527133999999997</v>
      </c>
      <c r="E52" s="23">
        <v>23.589188</v>
      </c>
      <c r="F52" s="21">
        <v>45931</v>
      </c>
      <c r="G52" s="19" t="s">
        <v>2</v>
      </c>
      <c r="H52" s="17">
        <v>1</v>
      </c>
      <c r="I52" s="17" t="s">
        <v>857</v>
      </c>
      <c r="J52" s="17">
        <v>3</v>
      </c>
      <c r="K52" s="17" t="s">
        <v>682</v>
      </c>
      <c r="L52" s="17">
        <v>3</v>
      </c>
      <c r="M52" s="17">
        <v>100</v>
      </c>
      <c r="N52" s="17">
        <v>1</v>
      </c>
      <c r="O52" s="20" t="s">
        <v>577</v>
      </c>
      <c r="P52" s="17">
        <v>0</v>
      </c>
      <c r="Q52" s="20" t="s">
        <v>577</v>
      </c>
      <c r="R52" s="17">
        <v>0</v>
      </c>
      <c r="S52" s="18">
        <f t="shared" si="1"/>
        <v>0.75</v>
      </c>
    </row>
    <row r="53" spans="1:19" x14ac:dyDescent="0.3">
      <c r="A53" s="20" t="s">
        <v>710</v>
      </c>
      <c r="B53" s="20" t="s">
        <v>826</v>
      </c>
      <c r="C53" s="20" t="s">
        <v>711</v>
      </c>
      <c r="D53" s="23">
        <v>54.646999999999998</v>
      </c>
      <c r="E53" s="23">
        <v>22.988</v>
      </c>
      <c r="F53" s="19">
        <v>45870</v>
      </c>
      <c r="G53" s="19" t="s">
        <v>2</v>
      </c>
      <c r="H53" s="17">
        <v>2</v>
      </c>
      <c r="I53" s="17" t="s">
        <v>857</v>
      </c>
      <c r="J53" s="17">
        <v>3</v>
      </c>
      <c r="K53" s="17" t="s">
        <v>712</v>
      </c>
      <c r="L53" s="17">
        <v>2</v>
      </c>
      <c r="M53" s="17">
        <v>1</v>
      </c>
      <c r="N53" s="17">
        <v>5</v>
      </c>
      <c r="O53" s="17">
        <v>6</v>
      </c>
      <c r="P53" s="17">
        <v>1</v>
      </c>
      <c r="Q53" s="20" t="s">
        <v>577</v>
      </c>
      <c r="R53" s="17">
        <v>0</v>
      </c>
      <c r="S53" s="18">
        <f t="shared" si="1"/>
        <v>0.5</v>
      </c>
    </row>
    <row r="54" spans="1:19" x14ac:dyDescent="0.3">
      <c r="A54" s="20" t="s">
        <v>713</v>
      </c>
      <c r="B54" s="20" t="s">
        <v>827</v>
      </c>
      <c r="C54" s="20" t="s">
        <v>714</v>
      </c>
      <c r="D54" s="23">
        <v>54.527999999999999</v>
      </c>
      <c r="E54" s="23">
        <v>23.346</v>
      </c>
      <c r="F54" s="19">
        <v>45931</v>
      </c>
      <c r="G54" s="19" t="s">
        <v>3</v>
      </c>
      <c r="H54" s="17">
        <v>1</v>
      </c>
      <c r="I54" s="17" t="s">
        <v>859</v>
      </c>
      <c r="J54" s="17">
        <v>3</v>
      </c>
      <c r="K54" s="17" t="s">
        <v>715</v>
      </c>
      <c r="L54" s="17">
        <v>1</v>
      </c>
      <c r="M54" s="17">
        <v>18</v>
      </c>
      <c r="N54" s="17">
        <v>3</v>
      </c>
      <c r="O54" s="17">
        <v>5</v>
      </c>
      <c r="P54" s="17">
        <v>1</v>
      </c>
      <c r="Q54" s="20" t="s">
        <v>577</v>
      </c>
      <c r="R54" s="17">
        <v>0</v>
      </c>
      <c r="S54" s="18">
        <f t="shared" si="1"/>
        <v>0.6875</v>
      </c>
    </row>
    <row r="55" spans="1:19" x14ac:dyDescent="0.3">
      <c r="A55" s="20" t="s">
        <v>716</v>
      </c>
      <c r="B55" s="20" t="s">
        <v>828</v>
      </c>
      <c r="C55" s="20" t="s">
        <v>717</v>
      </c>
      <c r="D55" s="23">
        <v>54.484000000000002</v>
      </c>
      <c r="E55" s="23">
        <v>23.33</v>
      </c>
      <c r="F55" s="19">
        <v>45930</v>
      </c>
      <c r="G55" s="19" t="s">
        <v>3</v>
      </c>
      <c r="H55" s="17">
        <v>1</v>
      </c>
      <c r="I55" s="17" t="s">
        <v>859</v>
      </c>
      <c r="J55" s="17">
        <v>3</v>
      </c>
      <c r="K55" s="17" t="s">
        <v>718</v>
      </c>
      <c r="L55" s="17">
        <v>2</v>
      </c>
      <c r="M55" s="17">
        <v>4</v>
      </c>
      <c r="N55" s="17">
        <v>5</v>
      </c>
      <c r="O55" s="17" t="s">
        <v>577</v>
      </c>
      <c r="P55" s="17">
        <v>0</v>
      </c>
      <c r="Q55" s="20" t="s">
        <v>577</v>
      </c>
      <c r="R55" s="17">
        <v>0</v>
      </c>
      <c r="S55" s="18">
        <f t="shared" si="1"/>
        <v>0.5625</v>
      </c>
    </row>
    <row r="56" spans="1:19" x14ac:dyDescent="0.3">
      <c r="A56" s="20" t="s">
        <v>719</v>
      </c>
      <c r="B56" s="20" t="s">
        <v>829</v>
      </c>
      <c r="C56" s="20" t="s">
        <v>720</v>
      </c>
      <c r="D56" s="23">
        <v>55.311</v>
      </c>
      <c r="E56" s="23">
        <v>21.98</v>
      </c>
      <c r="F56" s="19">
        <v>45919</v>
      </c>
      <c r="G56" s="19" t="s">
        <v>2</v>
      </c>
      <c r="H56" s="17">
        <v>1</v>
      </c>
      <c r="I56" s="17" t="s">
        <v>856</v>
      </c>
      <c r="J56" s="17">
        <v>1</v>
      </c>
      <c r="K56" s="17" t="s">
        <v>721</v>
      </c>
      <c r="L56" s="17">
        <v>2</v>
      </c>
      <c r="M56" s="17">
        <v>79</v>
      </c>
      <c r="N56" s="17">
        <v>1</v>
      </c>
      <c r="O56" s="17" t="s">
        <v>577</v>
      </c>
      <c r="P56" s="17">
        <v>0</v>
      </c>
      <c r="Q56" s="20" t="s">
        <v>577</v>
      </c>
      <c r="R56" s="17">
        <v>0</v>
      </c>
      <c r="S56" s="18">
        <f t="shared" si="1"/>
        <v>0.9375</v>
      </c>
    </row>
    <row r="57" spans="1:19" x14ac:dyDescent="0.3">
      <c r="A57" s="20" t="s">
        <v>722</v>
      </c>
      <c r="B57" s="20" t="s">
        <v>830</v>
      </c>
      <c r="C57" s="20" t="s">
        <v>723</v>
      </c>
      <c r="D57" s="23">
        <v>55.384</v>
      </c>
      <c r="E57" s="23">
        <v>22.972999999999999</v>
      </c>
      <c r="F57" s="19">
        <v>45863</v>
      </c>
      <c r="G57" s="19" t="s">
        <v>3</v>
      </c>
      <c r="H57" s="17">
        <v>1</v>
      </c>
      <c r="I57" s="17" t="s">
        <v>859</v>
      </c>
      <c r="J57" s="17">
        <v>3</v>
      </c>
      <c r="K57" s="17" t="s">
        <v>611</v>
      </c>
      <c r="L57" s="17">
        <v>2</v>
      </c>
      <c r="M57" s="17">
        <v>34</v>
      </c>
      <c r="N57" s="17">
        <v>2</v>
      </c>
      <c r="O57" s="17">
        <v>6</v>
      </c>
      <c r="P57" s="17">
        <v>1</v>
      </c>
      <c r="Q57" s="20" t="s">
        <v>577</v>
      </c>
      <c r="R57" s="17">
        <v>0</v>
      </c>
      <c r="S57" s="18">
        <f t="shared" si="1"/>
        <v>0.6875</v>
      </c>
    </row>
    <row r="58" spans="1:19" x14ac:dyDescent="0.3">
      <c r="A58" s="20" t="s">
        <v>724</v>
      </c>
      <c r="B58" s="20" t="s">
        <v>831</v>
      </c>
      <c r="C58" s="20" t="s">
        <v>725</v>
      </c>
      <c r="D58" s="23">
        <v>55.83</v>
      </c>
      <c r="E58" s="23">
        <v>22.263000000000002</v>
      </c>
      <c r="F58" s="19">
        <v>45861</v>
      </c>
      <c r="G58" s="19" t="s">
        <v>2</v>
      </c>
      <c r="H58" s="17">
        <v>1</v>
      </c>
      <c r="I58" s="17" t="s">
        <v>856</v>
      </c>
      <c r="J58" s="17">
        <v>1</v>
      </c>
      <c r="K58" s="17" t="s">
        <v>606</v>
      </c>
      <c r="L58" s="17">
        <v>2</v>
      </c>
      <c r="M58" s="17">
        <v>89</v>
      </c>
      <c r="N58" s="17">
        <v>1</v>
      </c>
      <c r="O58" s="17" t="s">
        <v>577</v>
      </c>
      <c r="P58" s="17">
        <v>0</v>
      </c>
      <c r="Q58" s="20" t="s">
        <v>577</v>
      </c>
      <c r="R58" s="17">
        <v>0</v>
      </c>
      <c r="S58" s="18">
        <f t="shared" si="1"/>
        <v>0.9375</v>
      </c>
    </row>
    <row r="59" spans="1:19" x14ac:dyDescent="0.3">
      <c r="A59" s="20" t="s">
        <v>726</v>
      </c>
      <c r="B59" s="20" t="s">
        <v>832</v>
      </c>
      <c r="C59" s="20" t="s">
        <v>727</v>
      </c>
      <c r="D59" s="23">
        <v>56.021000000000001</v>
      </c>
      <c r="E59" s="23">
        <v>21.818000000000001</v>
      </c>
      <c r="F59" s="19">
        <v>45895</v>
      </c>
      <c r="G59" s="19" t="s">
        <v>2</v>
      </c>
      <c r="H59" s="17">
        <v>1</v>
      </c>
      <c r="I59" s="17" t="s">
        <v>856</v>
      </c>
      <c r="J59" s="17">
        <v>1</v>
      </c>
      <c r="K59" s="17" t="s">
        <v>728</v>
      </c>
      <c r="L59" s="17">
        <v>1</v>
      </c>
      <c r="M59" s="17">
        <v>63</v>
      </c>
      <c r="N59" s="17">
        <v>2</v>
      </c>
      <c r="O59" s="17" t="s">
        <v>577</v>
      </c>
      <c r="P59" s="17">
        <v>0</v>
      </c>
      <c r="Q59" s="20" t="s">
        <v>577</v>
      </c>
      <c r="R59" s="17">
        <v>0</v>
      </c>
      <c r="S59" s="18">
        <f t="shared" si="1"/>
        <v>0.9375</v>
      </c>
    </row>
    <row r="60" spans="1:19" x14ac:dyDescent="0.3">
      <c r="A60" s="20" t="s">
        <v>729</v>
      </c>
      <c r="B60" s="20" t="s">
        <v>833</v>
      </c>
      <c r="C60" s="20" t="s">
        <v>730</v>
      </c>
      <c r="D60" s="23">
        <v>55.975000000000001</v>
      </c>
      <c r="E60" s="23">
        <v>21.286000000000001</v>
      </c>
      <c r="F60" s="19">
        <v>45849</v>
      </c>
      <c r="G60" s="19" t="s">
        <v>3</v>
      </c>
      <c r="H60" s="17">
        <v>1</v>
      </c>
      <c r="I60" s="17" t="s">
        <v>860</v>
      </c>
      <c r="J60" s="17">
        <v>4</v>
      </c>
      <c r="K60" s="17" t="s">
        <v>731</v>
      </c>
      <c r="L60" s="17">
        <v>2</v>
      </c>
      <c r="M60" s="17">
        <v>12</v>
      </c>
      <c r="N60" s="17">
        <v>3</v>
      </c>
      <c r="O60" s="17" t="s">
        <v>577</v>
      </c>
      <c r="P60" s="17">
        <v>0</v>
      </c>
      <c r="Q60" s="20" t="s">
        <v>583</v>
      </c>
      <c r="R60" s="20">
        <v>1</v>
      </c>
      <c r="S60" s="18">
        <f t="shared" si="1"/>
        <v>0.5625</v>
      </c>
    </row>
    <row r="61" spans="1:19" x14ac:dyDescent="0.3">
      <c r="A61" s="20" t="s">
        <v>732</v>
      </c>
      <c r="B61" s="20" t="s">
        <v>834</v>
      </c>
      <c r="C61" s="20" t="s">
        <v>733</v>
      </c>
      <c r="D61" s="23">
        <v>55.933</v>
      </c>
      <c r="E61" s="23">
        <v>21.257000000000001</v>
      </c>
      <c r="F61" s="19">
        <v>45937</v>
      </c>
      <c r="G61" s="19" t="s">
        <v>3</v>
      </c>
      <c r="H61" s="17">
        <v>1</v>
      </c>
      <c r="I61" s="17" t="s">
        <v>860</v>
      </c>
      <c r="J61" s="17">
        <v>4</v>
      </c>
      <c r="K61" s="17" t="s">
        <v>718</v>
      </c>
      <c r="L61" s="17">
        <v>2</v>
      </c>
      <c r="M61" s="17">
        <v>22</v>
      </c>
      <c r="N61" s="17">
        <v>3</v>
      </c>
      <c r="O61" s="17" t="s">
        <v>577</v>
      </c>
      <c r="P61" s="17">
        <v>0</v>
      </c>
      <c r="Q61" s="20" t="s">
        <v>583</v>
      </c>
      <c r="R61" s="20">
        <v>1</v>
      </c>
      <c r="S61" s="18">
        <f t="shared" si="1"/>
        <v>0.5625</v>
      </c>
    </row>
    <row r="62" spans="1:19" x14ac:dyDescent="0.3">
      <c r="A62" s="20" t="s">
        <v>734</v>
      </c>
      <c r="B62" s="20" t="s">
        <v>835</v>
      </c>
      <c r="C62" s="20" t="s">
        <v>735</v>
      </c>
      <c r="D62" s="23">
        <v>56.262999999999998</v>
      </c>
      <c r="E62" s="23">
        <v>21.513000000000002</v>
      </c>
      <c r="F62" s="19">
        <v>45848</v>
      </c>
      <c r="G62" s="19" t="s">
        <v>3</v>
      </c>
      <c r="H62" s="17">
        <v>1</v>
      </c>
      <c r="I62" s="17" t="s">
        <v>860</v>
      </c>
      <c r="J62" s="17">
        <v>4</v>
      </c>
      <c r="K62" s="17" t="s">
        <v>712</v>
      </c>
      <c r="L62" s="17">
        <v>2</v>
      </c>
      <c r="M62" s="17">
        <v>21</v>
      </c>
      <c r="N62" s="17">
        <v>3</v>
      </c>
      <c r="O62" s="17">
        <v>5</v>
      </c>
      <c r="P62" s="20">
        <v>1</v>
      </c>
      <c r="Q62" s="20" t="s">
        <v>583</v>
      </c>
      <c r="R62" s="20">
        <v>1</v>
      </c>
      <c r="S62" s="18">
        <f t="shared" si="1"/>
        <v>0.5</v>
      </c>
    </row>
    <row r="63" spans="1:19" x14ac:dyDescent="0.3">
      <c r="A63" s="20" t="s">
        <v>736</v>
      </c>
      <c r="B63" s="20" t="s">
        <v>836</v>
      </c>
      <c r="C63" s="20" t="s">
        <v>737</v>
      </c>
      <c r="D63" s="23">
        <v>55.991</v>
      </c>
      <c r="E63" s="23">
        <v>22.492999999999999</v>
      </c>
      <c r="F63" s="19">
        <v>45904</v>
      </c>
      <c r="G63" s="19" t="s">
        <v>3</v>
      </c>
      <c r="H63" s="17">
        <v>1</v>
      </c>
      <c r="I63" s="17" t="s">
        <v>860</v>
      </c>
      <c r="J63" s="17">
        <v>4</v>
      </c>
      <c r="K63" s="17" t="s">
        <v>653</v>
      </c>
      <c r="L63" s="17">
        <v>1</v>
      </c>
      <c r="M63" s="17">
        <v>11</v>
      </c>
      <c r="N63" s="17">
        <v>3</v>
      </c>
      <c r="O63" s="17" t="s">
        <v>577</v>
      </c>
      <c r="P63" s="17">
        <v>0</v>
      </c>
      <c r="Q63" s="20" t="s">
        <v>583</v>
      </c>
      <c r="R63" s="20">
        <v>1</v>
      </c>
      <c r="S63" s="18">
        <f t="shared" si="1"/>
        <v>0.625</v>
      </c>
    </row>
    <row r="64" spans="1:19" x14ac:dyDescent="0.3">
      <c r="A64" s="20" t="s">
        <v>738</v>
      </c>
      <c r="B64" s="20" t="s">
        <v>837</v>
      </c>
      <c r="C64" s="20" t="s">
        <v>739</v>
      </c>
      <c r="D64" s="23">
        <v>55.774999999999999</v>
      </c>
      <c r="E64" s="23">
        <v>22.507999999999999</v>
      </c>
      <c r="F64" s="19">
        <v>45854</v>
      </c>
      <c r="G64" s="19" t="s">
        <v>2</v>
      </c>
      <c r="H64" s="17">
        <v>1</v>
      </c>
      <c r="I64" s="17" t="s">
        <v>856</v>
      </c>
      <c r="J64" s="17">
        <v>1</v>
      </c>
      <c r="K64" s="17" t="s">
        <v>740</v>
      </c>
      <c r="L64" s="17">
        <v>3</v>
      </c>
      <c r="M64" s="17">
        <v>42</v>
      </c>
      <c r="N64" s="17">
        <v>2</v>
      </c>
      <c r="O64" s="17" t="s">
        <v>577</v>
      </c>
      <c r="P64" s="17">
        <v>0</v>
      </c>
      <c r="Q64" s="20" t="s">
        <v>577</v>
      </c>
      <c r="R64" s="17">
        <v>0</v>
      </c>
      <c r="S64" s="18">
        <f t="shared" si="1"/>
        <v>0.8125</v>
      </c>
    </row>
    <row r="65" spans="1:19" x14ac:dyDescent="0.3">
      <c r="A65" s="20" t="s">
        <v>741</v>
      </c>
      <c r="B65" s="20" t="s">
        <v>838</v>
      </c>
      <c r="C65" s="20" t="s">
        <v>742</v>
      </c>
      <c r="D65" s="23">
        <v>55.984999999999999</v>
      </c>
      <c r="E65" s="23">
        <v>22.065000000000001</v>
      </c>
      <c r="F65" s="19">
        <v>45860</v>
      </c>
      <c r="G65" s="19" t="s">
        <v>2</v>
      </c>
      <c r="H65" s="17">
        <v>1</v>
      </c>
      <c r="I65" s="17" t="s">
        <v>856</v>
      </c>
      <c r="J65" s="17">
        <v>1</v>
      </c>
      <c r="K65" s="17" t="s">
        <v>743</v>
      </c>
      <c r="L65" s="17">
        <v>2</v>
      </c>
      <c r="M65" s="17">
        <v>40</v>
      </c>
      <c r="N65" s="17">
        <v>2</v>
      </c>
      <c r="O65" s="17" t="s">
        <v>577</v>
      </c>
      <c r="P65" s="17">
        <v>0</v>
      </c>
      <c r="Q65" s="20" t="s">
        <v>577</v>
      </c>
      <c r="R65" s="17">
        <v>0</v>
      </c>
      <c r="S65" s="18">
        <f t="shared" si="1"/>
        <v>0.875</v>
      </c>
    </row>
    <row r="66" spans="1:19" x14ac:dyDescent="0.3">
      <c r="A66" s="20" t="s">
        <v>609</v>
      </c>
      <c r="B66" s="20" t="s">
        <v>839</v>
      </c>
      <c r="C66" s="20" t="s">
        <v>610</v>
      </c>
      <c r="D66" s="23">
        <v>56.107514065817703</v>
      </c>
      <c r="E66" s="23">
        <v>22.159484716742199</v>
      </c>
      <c r="F66" s="19">
        <v>45909</v>
      </c>
      <c r="G66" s="19" t="s">
        <v>2</v>
      </c>
      <c r="H66" s="17">
        <v>2</v>
      </c>
      <c r="I66" s="17" t="s">
        <v>857</v>
      </c>
      <c r="J66" s="17">
        <v>3</v>
      </c>
      <c r="K66" s="17" t="s">
        <v>611</v>
      </c>
      <c r="L66" s="17">
        <v>2</v>
      </c>
      <c r="M66" s="17">
        <v>76</v>
      </c>
      <c r="N66" s="20">
        <v>1</v>
      </c>
      <c r="O66" s="20" t="s">
        <v>577</v>
      </c>
      <c r="P66" s="17">
        <v>0</v>
      </c>
      <c r="Q66" s="20" t="s">
        <v>577</v>
      </c>
      <c r="R66" s="17">
        <v>0</v>
      </c>
      <c r="S66" s="18">
        <f t="shared" ref="S66:S87" si="2">(19-J66-L66-N66-P66-R66)/16</f>
        <v>0.8125</v>
      </c>
    </row>
    <row r="67" spans="1:19" x14ac:dyDescent="0.3">
      <c r="A67" s="20" t="s">
        <v>685</v>
      </c>
      <c r="B67" s="20" t="s">
        <v>840</v>
      </c>
      <c r="C67" s="20" t="s">
        <v>686</v>
      </c>
      <c r="D67" s="23">
        <v>56.07</v>
      </c>
      <c r="E67" s="23">
        <v>24.061</v>
      </c>
      <c r="F67" s="19">
        <v>45861</v>
      </c>
      <c r="G67" s="19" t="s">
        <v>3</v>
      </c>
      <c r="H67" s="17">
        <v>1</v>
      </c>
      <c r="I67" s="17" t="s">
        <v>860</v>
      </c>
      <c r="J67" s="17">
        <v>4</v>
      </c>
      <c r="K67" s="17" t="s">
        <v>594</v>
      </c>
      <c r="L67" s="17">
        <v>2</v>
      </c>
      <c r="M67" s="17">
        <v>12</v>
      </c>
      <c r="N67" s="17">
        <v>3</v>
      </c>
      <c r="O67" s="17" t="s">
        <v>577</v>
      </c>
      <c r="P67" s="17">
        <v>0</v>
      </c>
      <c r="Q67" s="20" t="s">
        <v>583</v>
      </c>
      <c r="R67" s="17">
        <v>1</v>
      </c>
      <c r="S67" s="18">
        <f t="shared" si="2"/>
        <v>0.5625</v>
      </c>
    </row>
    <row r="68" spans="1:19" x14ac:dyDescent="0.3">
      <c r="A68" s="20" t="s">
        <v>592</v>
      </c>
      <c r="B68" s="20" t="s">
        <v>841</v>
      </c>
      <c r="C68" s="20" t="s">
        <v>593</v>
      </c>
      <c r="D68" s="23">
        <v>56.300230337331698</v>
      </c>
      <c r="E68" s="23">
        <v>23.984647780365901</v>
      </c>
      <c r="F68" s="19">
        <v>45901</v>
      </c>
      <c r="G68" s="19" t="s">
        <v>3</v>
      </c>
      <c r="H68" s="17">
        <v>1</v>
      </c>
      <c r="I68" s="17" t="s">
        <v>859</v>
      </c>
      <c r="J68" s="17">
        <v>3</v>
      </c>
      <c r="K68" s="17" t="s">
        <v>594</v>
      </c>
      <c r="L68" s="17">
        <v>2</v>
      </c>
      <c r="M68" s="20">
        <v>16</v>
      </c>
      <c r="N68" s="20">
        <v>3</v>
      </c>
      <c r="O68" s="20">
        <v>11</v>
      </c>
      <c r="P68" s="20">
        <v>1</v>
      </c>
      <c r="Q68" s="20" t="s">
        <v>577</v>
      </c>
      <c r="R68" s="17">
        <v>0</v>
      </c>
      <c r="S68" s="18">
        <f t="shared" si="2"/>
        <v>0.625</v>
      </c>
    </row>
    <row r="69" spans="1:19" x14ac:dyDescent="0.3">
      <c r="A69" s="20" t="s">
        <v>744</v>
      </c>
      <c r="B69" s="20" t="s">
        <v>842</v>
      </c>
      <c r="C69" s="20" t="s">
        <v>745</v>
      </c>
      <c r="D69" s="23">
        <v>55.889000000000003</v>
      </c>
      <c r="E69" s="23">
        <v>23.126000000000001</v>
      </c>
      <c r="F69" s="19">
        <v>45916</v>
      </c>
      <c r="G69" s="19" t="s">
        <v>3</v>
      </c>
      <c r="H69" s="17">
        <v>1</v>
      </c>
      <c r="I69" s="17" t="s">
        <v>859</v>
      </c>
      <c r="J69" s="17">
        <v>3</v>
      </c>
      <c r="K69" s="17" t="s">
        <v>653</v>
      </c>
      <c r="L69" s="17">
        <v>1</v>
      </c>
      <c r="M69" s="17">
        <v>15</v>
      </c>
      <c r="N69" s="17">
        <v>3</v>
      </c>
      <c r="O69" s="17" t="s">
        <v>577</v>
      </c>
      <c r="P69" s="17">
        <v>0</v>
      </c>
      <c r="Q69" s="20" t="s">
        <v>577</v>
      </c>
      <c r="R69" s="17">
        <v>0</v>
      </c>
      <c r="S69" s="18">
        <f t="shared" si="2"/>
        <v>0.75</v>
      </c>
    </row>
    <row r="70" spans="1:19" x14ac:dyDescent="0.3">
      <c r="A70" s="20" t="s">
        <v>746</v>
      </c>
      <c r="B70" s="20" t="s">
        <v>843</v>
      </c>
      <c r="C70" s="20" t="s">
        <v>747</v>
      </c>
      <c r="D70" s="23">
        <v>55.918999999999997</v>
      </c>
      <c r="E70" s="23">
        <v>23.596</v>
      </c>
      <c r="F70" s="19">
        <v>45877</v>
      </c>
      <c r="G70" s="19" t="s">
        <v>3</v>
      </c>
      <c r="H70" s="17">
        <v>1</v>
      </c>
      <c r="I70" s="17" t="s">
        <v>859</v>
      </c>
      <c r="J70" s="17">
        <v>3</v>
      </c>
      <c r="K70" s="17" t="s">
        <v>718</v>
      </c>
      <c r="L70" s="17">
        <v>2</v>
      </c>
      <c r="M70" s="17">
        <v>10</v>
      </c>
      <c r="N70" s="17">
        <v>3</v>
      </c>
      <c r="O70" s="17">
        <v>8</v>
      </c>
      <c r="P70" s="17">
        <v>1</v>
      </c>
      <c r="Q70" s="20" t="s">
        <v>577</v>
      </c>
      <c r="R70" s="17">
        <v>0</v>
      </c>
      <c r="S70" s="18">
        <f t="shared" si="2"/>
        <v>0.625</v>
      </c>
    </row>
    <row r="71" spans="1:19" x14ac:dyDescent="0.3">
      <c r="A71" s="20" t="s">
        <v>673</v>
      </c>
      <c r="B71" s="20" t="s">
        <v>844</v>
      </c>
      <c r="C71" s="20" t="s">
        <v>674</v>
      </c>
      <c r="D71" s="23">
        <v>55.912306000000001</v>
      </c>
      <c r="E71" s="23">
        <v>25.028034000000002</v>
      </c>
      <c r="F71" s="21">
        <v>45894</v>
      </c>
      <c r="G71" s="19" t="s">
        <v>3</v>
      </c>
      <c r="H71" s="17">
        <v>2</v>
      </c>
      <c r="I71" s="17" t="s">
        <v>859</v>
      </c>
      <c r="J71" s="17">
        <v>3</v>
      </c>
      <c r="K71" s="17" t="s">
        <v>675</v>
      </c>
      <c r="L71" s="17">
        <v>1</v>
      </c>
      <c r="M71" s="17">
        <v>7</v>
      </c>
      <c r="N71" s="17">
        <v>3</v>
      </c>
      <c r="O71" s="20" t="s">
        <v>577</v>
      </c>
      <c r="P71" s="17">
        <v>0</v>
      </c>
      <c r="Q71" s="20" t="s">
        <v>577</v>
      </c>
      <c r="R71" s="17">
        <v>0</v>
      </c>
      <c r="S71" s="18">
        <f t="shared" si="2"/>
        <v>0.75</v>
      </c>
    </row>
    <row r="72" spans="1:19" x14ac:dyDescent="0.3">
      <c r="A72" s="20" t="s">
        <v>748</v>
      </c>
      <c r="B72" s="20" t="s">
        <v>845</v>
      </c>
      <c r="C72" s="20" t="s">
        <v>749</v>
      </c>
      <c r="D72" s="23">
        <v>55.933</v>
      </c>
      <c r="E72" s="23">
        <v>23.334</v>
      </c>
      <c r="F72" s="19">
        <v>45876</v>
      </c>
      <c r="G72" s="19" t="s">
        <v>2</v>
      </c>
      <c r="H72" s="17">
        <v>1</v>
      </c>
      <c r="I72" s="17" t="s">
        <v>857</v>
      </c>
      <c r="J72" s="17">
        <v>3</v>
      </c>
      <c r="K72" s="17" t="s">
        <v>750</v>
      </c>
      <c r="L72" s="17">
        <v>2</v>
      </c>
      <c r="M72" s="17">
        <v>40</v>
      </c>
      <c r="N72" s="17">
        <v>2</v>
      </c>
      <c r="O72" s="17">
        <v>9</v>
      </c>
      <c r="P72" s="17">
        <v>1</v>
      </c>
      <c r="Q72" s="20" t="s">
        <v>577</v>
      </c>
      <c r="R72" s="17">
        <v>0</v>
      </c>
      <c r="S72" s="18">
        <f t="shared" si="2"/>
        <v>0.6875</v>
      </c>
    </row>
    <row r="73" spans="1:19" x14ac:dyDescent="0.3">
      <c r="A73" s="20" t="s">
        <v>612</v>
      </c>
      <c r="B73" s="20" t="s">
        <v>846</v>
      </c>
      <c r="C73" s="20" t="s">
        <v>613</v>
      </c>
      <c r="D73" s="23">
        <v>55.888170992656903</v>
      </c>
      <c r="E73" s="23">
        <v>23.450336738459001</v>
      </c>
      <c r="F73" s="19">
        <v>45917</v>
      </c>
      <c r="G73" s="19" t="s">
        <v>2</v>
      </c>
      <c r="H73" s="17">
        <v>2</v>
      </c>
      <c r="I73" s="17" t="s">
        <v>857</v>
      </c>
      <c r="J73" s="17">
        <v>3</v>
      </c>
      <c r="K73" s="17" t="s">
        <v>589</v>
      </c>
      <c r="L73" s="17">
        <v>1</v>
      </c>
      <c r="M73" s="20">
        <v>11</v>
      </c>
      <c r="N73" s="20">
        <v>3</v>
      </c>
      <c r="O73" s="20">
        <v>14</v>
      </c>
      <c r="P73" s="20">
        <v>1</v>
      </c>
      <c r="Q73" s="20" t="s">
        <v>577</v>
      </c>
      <c r="R73" s="17">
        <v>0</v>
      </c>
      <c r="S73" s="18">
        <f t="shared" si="2"/>
        <v>0.6875</v>
      </c>
    </row>
    <row r="74" spans="1:19" x14ac:dyDescent="0.3">
      <c r="A74" s="20" t="s">
        <v>751</v>
      </c>
      <c r="B74" s="20" t="s">
        <v>847</v>
      </c>
      <c r="C74" s="20" t="s">
        <v>752</v>
      </c>
      <c r="D74" s="23">
        <v>55.792000000000002</v>
      </c>
      <c r="E74" s="23">
        <v>23.664999999999999</v>
      </c>
      <c r="F74" s="19">
        <v>45917</v>
      </c>
      <c r="G74" s="19" t="s">
        <v>2</v>
      </c>
      <c r="H74" s="17">
        <v>1</v>
      </c>
      <c r="I74" s="17" t="s">
        <v>857</v>
      </c>
      <c r="J74" s="17">
        <v>3</v>
      </c>
      <c r="K74" s="17" t="s">
        <v>594</v>
      </c>
      <c r="L74" s="17">
        <v>2</v>
      </c>
      <c r="M74" s="17">
        <v>23</v>
      </c>
      <c r="N74" s="17">
        <v>3</v>
      </c>
      <c r="O74" s="20" t="s">
        <v>577</v>
      </c>
      <c r="P74" s="17">
        <v>0</v>
      </c>
      <c r="Q74" s="20" t="s">
        <v>577</v>
      </c>
      <c r="R74" s="17">
        <v>0</v>
      </c>
      <c r="S74" s="18">
        <f t="shared" si="2"/>
        <v>0.6875</v>
      </c>
    </row>
    <row r="75" spans="1:19" x14ac:dyDescent="0.3">
      <c r="A75" s="20" t="s">
        <v>595</v>
      </c>
      <c r="B75" s="20" t="s">
        <v>848</v>
      </c>
      <c r="C75" s="20" t="s">
        <v>596</v>
      </c>
      <c r="D75" s="23">
        <v>55.721039775009999</v>
      </c>
      <c r="E75" s="23">
        <v>25.005336080292601</v>
      </c>
      <c r="F75" s="19">
        <v>45909</v>
      </c>
      <c r="G75" s="19" t="s">
        <v>2</v>
      </c>
      <c r="H75" s="17">
        <v>1</v>
      </c>
      <c r="I75" s="17" t="s">
        <v>857</v>
      </c>
      <c r="J75" s="17">
        <v>3</v>
      </c>
      <c r="K75" s="17" t="s">
        <v>597</v>
      </c>
      <c r="L75" s="20">
        <v>2</v>
      </c>
      <c r="M75" s="20">
        <v>82</v>
      </c>
      <c r="N75" s="20">
        <v>1</v>
      </c>
      <c r="O75" s="20" t="s">
        <v>577</v>
      </c>
      <c r="P75" s="17">
        <v>0</v>
      </c>
      <c r="Q75" s="20" t="s">
        <v>577</v>
      </c>
      <c r="R75" s="17">
        <v>0</v>
      </c>
      <c r="S75" s="18">
        <f t="shared" si="2"/>
        <v>0.8125</v>
      </c>
    </row>
    <row r="76" spans="1:19" x14ac:dyDescent="0.3">
      <c r="A76" s="20" t="s">
        <v>687</v>
      </c>
      <c r="B76" s="20" t="s">
        <v>849</v>
      </c>
      <c r="C76" s="20" t="s">
        <v>688</v>
      </c>
      <c r="D76" s="23">
        <v>56.06</v>
      </c>
      <c r="E76" s="23">
        <v>25.363</v>
      </c>
      <c r="F76" s="19">
        <v>45907</v>
      </c>
      <c r="G76" s="19" t="s">
        <v>2</v>
      </c>
      <c r="H76" s="17">
        <v>2</v>
      </c>
      <c r="I76" s="17" t="s">
        <v>856</v>
      </c>
      <c r="J76" s="17">
        <v>1</v>
      </c>
      <c r="K76" s="17" t="s">
        <v>597</v>
      </c>
      <c r="L76" s="17">
        <v>2</v>
      </c>
      <c r="M76" s="17">
        <v>65</v>
      </c>
      <c r="N76" s="17">
        <v>2</v>
      </c>
      <c r="O76" s="17" t="s">
        <v>577</v>
      </c>
      <c r="P76" s="17">
        <v>0</v>
      </c>
      <c r="Q76" s="20" t="s">
        <v>577</v>
      </c>
      <c r="R76" s="17">
        <v>0</v>
      </c>
      <c r="S76" s="18">
        <f t="shared" si="2"/>
        <v>0.875</v>
      </c>
    </row>
    <row r="77" spans="1:19" x14ac:dyDescent="0.3">
      <c r="A77" s="20" t="s">
        <v>689</v>
      </c>
      <c r="B77" s="20" t="s">
        <v>850</v>
      </c>
      <c r="C77" s="20" t="s">
        <v>690</v>
      </c>
      <c r="D77" s="23">
        <v>55.588999999999999</v>
      </c>
      <c r="E77" s="23">
        <v>26.427</v>
      </c>
      <c r="F77" s="19">
        <v>45916</v>
      </c>
      <c r="G77" s="19" t="s">
        <v>2</v>
      </c>
      <c r="H77" s="17">
        <v>1</v>
      </c>
      <c r="I77" s="17" t="s">
        <v>856</v>
      </c>
      <c r="J77" s="17">
        <v>1</v>
      </c>
      <c r="K77" s="17" t="s">
        <v>589</v>
      </c>
      <c r="L77" s="17">
        <v>1</v>
      </c>
      <c r="M77" s="17">
        <v>96</v>
      </c>
      <c r="N77" s="17">
        <v>1</v>
      </c>
      <c r="O77" s="17" t="s">
        <v>577</v>
      </c>
      <c r="P77" s="17">
        <v>0</v>
      </c>
      <c r="Q77" s="20" t="s">
        <v>577</v>
      </c>
      <c r="R77" s="17">
        <v>0</v>
      </c>
      <c r="S77" s="18">
        <f t="shared" si="2"/>
        <v>1</v>
      </c>
    </row>
    <row r="78" spans="1:19" x14ac:dyDescent="0.3">
      <c r="A78" s="20" t="s">
        <v>639</v>
      </c>
      <c r="B78" s="20" t="s">
        <v>851</v>
      </c>
      <c r="C78" s="20" t="s">
        <v>640</v>
      </c>
      <c r="D78" s="23">
        <v>55.483090261289</v>
      </c>
      <c r="E78" s="23">
        <v>26.489011207862699</v>
      </c>
      <c r="F78" s="19">
        <v>45904</v>
      </c>
      <c r="G78" s="19" t="s">
        <v>2</v>
      </c>
      <c r="H78" s="17">
        <v>1</v>
      </c>
      <c r="I78" s="17" t="s">
        <v>856</v>
      </c>
      <c r="J78" s="17">
        <v>1</v>
      </c>
      <c r="K78" s="17" t="s">
        <v>620</v>
      </c>
      <c r="L78" s="17">
        <v>1</v>
      </c>
      <c r="M78" s="17">
        <v>79</v>
      </c>
      <c r="N78" s="17">
        <v>1</v>
      </c>
      <c r="O78" s="20" t="s">
        <v>577</v>
      </c>
      <c r="P78" s="17">
        <v>0</v>
      </c>
      <c r="Q78" s="20" t="s">
        <v>577</v>
      </c>
      <c r="R78" s="17">
        <v>0</v>
      </c>
      <c r="S78" s="18">
        <f t="shared" si="2"/>
        <v>1</v>
      </c>
    </row>
    <row r="79" spans="1:19" x14ac:dyDescent="0.3">
      <c r="A79" s="20" t="s">
        <v>695</v>
      </c>
      <c r="B79" s="20" t="s">
        <v>852</v>
      </c>
      <c r="C79" s="20" t="s">
        <v>696</v>
      </c>
      <c r="D79" s="23">
        <v>55.219000000000001</v>
      </c>
      <c r="E79" s="23">
        <v>26.338000000000001</v>
      </c>
      <c r="F79" s="19">
        <v>45947</v>
      </c>
      <c r="G79" s="19" t="s">
        <v>2</v>
      </c>
      <c r="H79" s="17">
        <v>2</v>
      </c>
      <c r="I79" s="17" t="s">
        <v>856</v>
      </c>
      <c r="J79" s="17">
        <v>1</v>
      </c>
      <c r="K79" s="17" t="s">
        <v>589</v>
      </c>
      <c r="L79" s="17">
        <v>1</v>
      </c>
      <c r="M79" s="17">
        <v>51</v>
      </c>
      <c r="N79" s="17">
        <v>2</v>
      </c>
      <c r="O79" s="17" t="s">
        <v>577</v>
      </c>
      <c r="P79" s="17">
        <v>0</v>
      </c>
      <c r="Q79" s="20" t="s">
        <v>577</v>
      </c>
      <c r="R79" s="17">
        <v>0</v>
      </c>
      <c r="S79" s="18">
        <f t="shared" si="2"/>
        <v>0.9375</v>
      </c>
    </row>
    <row r="80" spans="1:19" x14ac:dyDescent="0.3">
      <c r="A80" s="20" t="s">
        <v>587</v>
      </c>
      <c r="B80" s="20" t="s">
        <v>853</v>
      </c>
      <c r="C80" s="20" t="s">
        <v>588</v>
      </c>
      <c r="D80" s="23">
        <v>55.296821045811299</v>
      </c>
      <c r="E80" s="23">
        <v>26.525378546538999</v>
      </c>
      <c r="F80" s="19">
        <v>45876</v>
      </c>
      <c r="G80" s="19" t="s">
        <v>2</v>
      </c>
      <c r="H80" s="17">
        <v>2</v>
      </c>
      <c r="I80" s="17" t="s">
        <v>856</v>
      </c>
      <c r="J80" s="17">
        <v>1</v>
      </c>
      <c r="K80" s="17" t="s">
        <v>589</v>
      </c>
      <c r="L80" s="17">
        <v>1</v>
      </c>
      <c r="M80" s="17">
        <v>11</v>
      </c>
      <c r="N80" s="17">
        <v>3</v>
      </c>
      <c r="O80" s="17" t="s">
        <v>577</v>
      </c>
      <c r="P80" s="17">
        <v>0</v>
      </c>
      <c r="Q80" s="17" t="s">
        <v>577</v>
      </c>
      <c r="R80" s="17">
        <v>0</v>
      </c>
      <c r="S80" s="18">
        <f t="shared" si="2"/>
        <v>0.875</v>
      </c>
    </row>
    <row r="81" spans="1:19" x14ac:dyDescent="0.3">
      <c r="A81" s="20" t="s">
        <v>654</v>
      </c>
      <c r="B81" s="20" t="s">
        <v>854</v>
      </c>
      <c r="C81" s="20" t="s">
        <v>655</v>
      </c>
      <c r="D81" s="23">
        <v>55.843476000000003</v>
      </c>
      <c r="E81" s="23">
        <v>26.099222000000001</v>
      </c>
      <c r="F81" s="21">
        <v>45860</v>
      </c>
      <c r="G81" s="19" t="s">
        <v>2</v>
      </c>
      <c r="H81" s="17">
        <v>1</v>
      </c>
      <c r="I81" s="17" t="s">
        <v>856</v>
      </c>
      <c r="J81" s="17">
        <v>1</v>
      </c>
      <c r="K81" s="17" t="s">
        <v>656</v>
      </c>
      <c r="L81" s="17">
        <v>2</v>
      </c>
      <c r="M81" s="17">
        <v>89</v>
      </c>
      <c r="N81" s="17">
        <v>1</v>
      </c>
      <c r="O81" s="20" t="s">
        <v>577</v>
      </c>
      <c r="P81" s="17">
        <v>0</v>
      </c>
      <c r="Q81" s="20" t="s">
        <v>577</v>
      </c>
      <c r="R81" s="17">
        <v>0</v>
      </c>
      <c r="S81" s="18">
        <f t="shared" si="2"/>
        <v>0.9375</v>
      </c>
    </row>
    <row r="82" spans="1:19" x14ac:dyDescent="0.3">
      <c r="A82" s="20" t="s">
        <v>871</v>
      </c>
      <c r="B82" s="20" t="s">
        <v>872</v>
      </c>
      <c r="C82" s="20" t="s">
        <v>873</v>
      </c>
      <c r="D82" s="23">
        <v>54.024999999999999</v>
      </c>
      <c r="E82" s="23">
        <v>24.082000000000001</v>
      </c>
      <c r="F82" s="19">
        <v>45863</v>
      </c>
      <c r="G82" s="19" t="s">
        <v>2</v>
      </c>
      <c r="H82" s="17">
        <v>1</v>
      </c>
      <c r="I82" s="17" t="s">
        <v>856</v>
      </c>
      <c r="J82" s="17">
        <v>1</v>
      </c>
      <c r="K82" s="17" t="s">
        <v>600</v>
      </c>
      <c r="L82" s="17">
        <v>2</v>
      </c>
      <c r="M82" s="17">
        <v>36</v>
      </c>
      <c r="N82" s="17">
        <v>2</v>
      </c>
      <c r="O82" s="17">
        <v>17</v>
      </c>
      <c r="P82" s="17">
        <v>1</v>
      </c>
      <c r="Q82" s="17" t="s">
        <v>577</v>
      </c>
      <c r="R82" s="17">
        <v>0</v>
      </c>
      <c r="S82" s="18">
        <f t="shared" si="2"/>
        <v>0.8125</v>
      </c>
    </row>
    <row r="83" spans="1:19" x14ac:dyDescent="0.3">
      <c r="A83" s="20" t="s">
        <v>874</v>
      </c>
      <c r="B83" s="20" t="s">
        <v>875</v>
      </c>
      <c r="C83" s="20" t="s">
        <v>876</v>
      </c>
      <c r="D83" s="23">
        <v>55.347999999999999</v>
      </c>
      <c r="E83" s="23">
        <v>22.969000000000001</v>
      </c>
      <c r="F83" s="19">
        <v>45862</v>
      </c>
      <c r="G83" s="17" t="s">
        <v>3</v>
      </c>
      <c r="H83" s="17">
        <v>1</v>
      </c>
      <c r="I83" s="17" t="s">
        <v>892</v>
      </c>
      <c r="J83" s="17">
        <v>4</v>
      </c>
      <c r="K83" s="17" t="s">
        <v>594</v>
      </c>
      <c r="L83" s="17">
        <v>2</v>
      </c>
      <c r="M83" s="17">
        <v>22</v>
      </c>
      <c r="N83" s="17">
        <v>3</v>
      </c>
      <c r="O83" s="17">
        <v>67</v>
      </c>
      <c r="P83" s="17">
        <v>3</v>
      </c>
      <c r="Q83" s="17" t="s">
        <v>577</v>
      </c>
      <c r="R83" s="17">
        <v>0</v>
      </c>
      <c r="S83" s="18">
        <f t="shared" si="2"/>
        <v>0.4375</v>
      </c>
    </row>
    <row r="84" spans="1:19" x14ac:dyDescent="0.3">
      <c r="A84" s="20" t="s">
        <v>877</v>
      </c>
      <c r="B84" s="20" t="s">
        <v>878</v>
      </c>
      <c r="C84" s="20" t="s">
        <v>879</v>
      </c>
      <c r="D84" s="23">
        <v>55.851999999999997</v>
      </c>
      <c r="E84" s="23">
        <v>25.61</v>
      </c>
      <c r="F84" s="19">
        <v>45820</v>
      </c>
      <c r="G84" s="17" t="s">
        <v>3</v>
      </c>
      <c r="H84" s="17">
        <v>1</v>
      </c>
      <c r="I84" s="17" t="s">
        <v>893</v>
      </c>
      <c r="J84" s="17">
        <v>5</v>
      </c>
      <c r="K84" s="17" t="s">
        <v>889</v>
      </c>
      <c r="L84" s="17">
        <v>3</v>
      </c>
      <c r="M84" s="17">
        <v>38</v>
      </c>
      <c r="N84" s="17">
        <v>2</v>
      </c>
      <c r="O84" s="17">
        <v>20</v>
      </c>
      <c r="P84" s="17">
        <v>1</v>
      </c>
      <c r="Q84" s="17" t="s">
        <v>577</v>
      </c>
      <c r="R84" s="17">
        <v>0</v>
      </c>
      <c r="S84" s="18">
        <f t="shared" si="2"/>
        <v>0.5</v>
      </c>
    </row>
    <row r="85" spans="1:19" x14ac:dyDescent="0.3">
      <c r="A85" s="20" t="s">
        <v>880</v>
      </c>
      <c r="B85" s="20" t="s">
        <v>881</v>
      </c>
      <c r="C85" s="20" t="s">
        <v>882</v>
      </c>
      <c r="D85" s="23">
        <v>54.402999999999999</v>
      </c>
      <c r="E85" s="23">
        <v>23.427</v>
      </c>
      <c r="F85" s="21">
        <v>45932</v>
      </c>
      <c r="G85" s="17" t="s">
        <v>2</v>
      </c>
      <c r="H85" s="17">
        <v>1</v>
      </c>
      <c r="I85" s="17" t="s">
        <v>857</v>
      </c>
      <c r="J85" s="17">
        <v>3</v>
      </c>
      <c r="K85" s="17" t="s">
        <v>682</v>
      </c>
      <c r="L85" s="17">
        <v>3</v>
      </c>
      <c r="M85" s="17">
        <v>53</v>
      </c>
      <c r="N85" s="17">
        <v>2</v>
      </c>
      <c r="O85" s="17" t="s">
        <v>577</v>
      </c>
      <c r="P85" s="17">
        <v>0</v>
      </c>
      <c r="Q85" s="17" t="s">
        <v>577</v>
      </c>
      <c r="R85" s="17">
        <v>0</v>
      </c>
      <c r="S85" s="18">
        <f t="shared" si="2"/>
        <v>0.6875</v>
      </c>
    </row>
    <row r="86" spans="1:19" x14ac:dyDescent="0.3">
      <c r="A86" s="20" t="s">
        <v>883</v>
      </c>
      <c r="B86" s="20" t="s">
        <v>884</v>
      </c>
      <c r="C86" s="20" t="s">
        <v>885</v>
      </c>
      <c r="D86" s="23">
        <v>55.944000000000003</v>
      </c>
      <c r="E86" s="23">
        <v>25.305</v>
      </c>
      <c r="F86" s="19">
        <v>45820</v>
      </c>
      <c r="G86" s="17" t="s">
        <v>2</v>
      </c>
      <c r="H86" s="17">
        <v>1</v>
      </c>
      <c r="I86" s="17" t="s">
        <v>856</v>
      </c>
      <c r="J86" s="17">
        <v>1</v>
      </c>
      <c r="K86" s="17" t="s">
        <v>890</v>
      </c>
      <c r="L86" s="17">
        <v>2</v>
      </c>
      <c r="M86" s="17">
        <v>100</v>
      </c>
      <c r="N86" s="17">
        <v>1</v>
      </c>
      <c r="O86" s="17" t="s">
        <v>577</v>
      </c>
      <c r="P86" s="17">
        <v>0</v>
      </c>
      <c r="Q86" s="17" t="s">
        <v>577</v>
      </c>
      <c r="R86" s="17">
        <v>0</v>
      </c>
      <c r="S86" s="18">
        <f t="shared" si="2"/>
        <v>0.9375</v>
      </c>
    </row>
    <row r="87" spans="1:19" x14ac:dyDescent="0.3">
      <c r="A87" s="20" t="s">
        <v>886</v>
      </c>
      <c r="B87" s="20" t="s">
        <v>887</v>
      </c>
      <c r="C87" s="20" t="s">
        <v>888</v>
      </c>
      <c r="D87" s="23">
        <v>55.625</v>
      </c>
      <c r="E87" s="23">
        <v>26.361000000000001</v>
      </c>
      <c r="F87" s="19">
        <v>45820</v>
      </c>
      <c r="G87" s="17" t="s">
        <v>2</v>
      </c>
      <c r="H87" s="17">
        <v>1</v>
      </c>
      <c r="I87" s="17" t="s">
        <v>856</v>
      </c>
      <c r="J87" s="17">
        <v>1</v>
      </c>
      <c r="K87" s="17" t="s">
        <v>891</v>
      </c>
      <c r="L87" s="17">
        <v>2</v>
      </c>
      <c r="M87" s="17">
        <v>88</v>
      </c>
      <c r="N87" s="17">
        <v>1</v>
      </c>
      <c r="O87" s="17" t="s">
        <v>577</v>
      </c>
      <c r="P87" s="17">
        <v>0</v>
      </c>
      <c r="Q87" s="17" t="s">
        <v>577</v>
      </c>
      <c r="R87" s="17">
        <v>0</v>
      </c>
      <c r="S87" s="18">
        <f t="shared" si="2"/>
        <v>0.9375</v>
      </c>
    </row>
  </sheetData>
  <autoFilter ref="A1:V87" xr:uid="{FFD28BB4-9BDD-457B-88A0-0F42D5DB14FB}"/>
  <sortState xmlns:xlrd2="http://schemas.microsoft.com/office/spreadsheetml/2017/richdata2" ref="A2:S86">
    <sortCondition ref="A1:A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UHMI_rodikliai</vt:lpstr>
      <vt:lpstr>EHMI_rodikliai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</dc:creator>
  <cp:lastModifiedBy>TV</cp:lastModifiedBy>
  <dcterms:created xsi:type="dcterms:W3CDTF">2023-04-26T09:36:31Z</dcterms:created>
  <dcterms:modified xsi:type="dcterms:W3CDTF">2026-02-13T08:13:46Z</dcterms:modified>
</cp:coreProperties>
</file>